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VESTITII\BUGET SI INVESTITII 2026\"/>
    </mc:Choice>
  </mc:AlternateContent>
  <xr:revisionPtr revIDLastSave="0" documentId="13_ncr:1_{C13458D7-B148-47D1-914F-81F0EA0CC340}" xr6:coauthVersionLast="47" xr6:coauthVersionMax="47" xr10:uidLastSave="{00000000-0000-0000-0000-000000000000}"/>
  <bookViews>
    <workbookView xWindow="-80" yWindow="-80" windowWidth="25760" windowHeight="13840" xr2:uid="{00000000-000D-0000-FFFF-FFFF00000000}"/>
  </bookViews>
  <sheets>
    <sheet name="INVESTITII PRIMARIE" sheetId="2" r:id="rId1"/>
    <sheet name="INVESTITII SCOALA" sheetId="4" r:id="rId2"/>
  </sheets>
  <calcPr calcId="191029"/>
</workbook>
</file>

<file path=xl/calcChain.xml><?xml version="1.0" encoding="utf-8"?>
<calcChain xmlns="http://schemas.openxmlformats.org/spreadsheetml/2006/main">
  <c r="G21" i="2" l="1"/>
  <c r="G78" i="2"/>
  <c r="G79" i="2"/>
  <c r="G200" i="2"/>
  <c r="G20" i="2" l="1"/>
  <c r="G50" i="2"/>
  <c r="G51" i="2"/>
  <c r="G62" i="2"/>
  <c r="G63" i="2"/>
  <c r="G84" i="2"/>
  <c r="G85" i="2"/>
  <c r="G100" i="2"/>
  <c r="G101" i="2"/>
  <c r="G118" i="2"/>
  <c r="G119" i="2"/>
  <c r="G140" i="2"/>
  <c r="G141" i="2"/>
  <c r="G150" i="2"/>
  <c r="G151" i="2"/>
  <c r="G168" i="2"/>
  <c r="G169" i="2"/>
  <c r="G199" i="2"/>
  <c r="G211" i="2"/>
  <c r="G212" i="2"/>
  <c r="G222" i="2"/>
  <c r="G18" i="4"/>
  <c r="G16" i="4"/>
  <c r="G221" i="2"/>
  <c r="G16" i="2"/>
  <c r="G17" i="2"/>
  <c r="G74" i="2"/>
  <c r="G75" i="2"/>
  <c r="G166" i="2" l="1"/>
  <c r="G61" i="2"/>
  <c r="G82" i="2"/>
  <c r="G83" i="2"/>
  <c r="G116" i="2"/>
  <c r="G60" i="2"/>
  <c r="G209" i="2"/>
  <c r="G210" i="2"/>
  <c r="G117" i="2"/>
  <c r="G15" i="2"/>
  <c r="G167" i="2"/>
  <c r="G14" i="2"/>
  <c r="G12" i="2" s="1"/>
  <c r="G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8" authorId="0" shapeId="0" xr:uid="{2930BA79-9558-4FD2-91D3-610CE0839BF0}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<sst xmlns="http://schemas.openxmlformats.org/spreadsheetml/2006/main" count="583" uniqueCount="260">
  <si>
    <t>COMUNA APAHIDA</t>
  </si>
  <si>
    <t>I</t>
  </si>
  <si>
    <t>II</t>
  </si>
  <si>
    <t>TOTAL</t>
  </si>
  <si>
    <t>TOTAL  GENERAL</t>
  </si>
  <si>
    <t>A</t>
  </si>
  <si>
    <t>NOMINALIZAREA PE</t>
  </si>
  <si>
    <t>INVESTITII</t>
  </si>
  <si>
    <t xml:space="preserve">OBIECTIVE DE </t>
  </si>
  <si>
    <t>CONT</t>
  </si>
  <si>
    <t>ARTICOL</t>
  </si>
  <si>
    <t>ALINIAT</t>
  </si>
  <si>
    <t>BUGET</t>
  </si>
  <si>
    <t xml:space="preserve">PT-EXECUTIE-Modernizare strazi in Comuna </t>
  </si>
  <si>
    <t>MODERNIZARE SI DOTARE CAMINE CULTURALE</t>
  </si>
  <si>
    <t>ELABORARE PUG</t>
  </si>
  <si>
    <t>STRADALA zona centrala Apahida si intersectie CRESA</t>
  </si>
  <si>
    <t>I-CREDITE DE ANGAJAMENTE  - Multianual</t>
  </si>
  <si>
    <t>JUDETUL CLUJ</t>
  </si>
  <si>
    <t>Multianual</t>
  </si>
  <si>
    <t>REPARATIE CAPITALA STRADA 1 MAI -SANNICOARA</t>
  </si>
  <si>
    <t>REACTUALIZARE P.T. -SCOALA SI GRADINITA CORPADEA</t>
  </si>
  <si>
    <t>IN COMUNA APAHIDA, -PATA-M 7.6( PNDR )</t>
  </si>
  <si>
    <t>CAP. 67  CULTURA,RECREERE, RELIGIE</t>
  </si>
  <si>
    <t>CAP. 70  SERVICII DE DEZVOLTARE PUBLICA</t>
  </si>
  <si>
    <t>CAP. 84 TRANSPORTURI</t>
  </si>
  <si>
    <t xml:space="preserve">DENUMIRE </t>
  </si>
  <si>
    <t>CAPITOL</t>
  </si>
  <si>
    <t>BUGETARE</t>
  </si>
  <si>
    <t xml:space="preserve"> A. OBIECTIVE IN CONTINUARE</t>
  </si>
  <si>
    <t>A . OBIECTIVE  IN CONTINUARE</t>
  </si>
  <si>
    <t>A .  OBIECTIVE  IN CONTINUARE</t>
  </si>
  <si>
    <t>A. OBIECTIVE IN CONTINUARE</t>
  </si>
  <si>
    <t>A.  OBIECTIVE  IN CONTINUARE</t>
  </si>
  <si>
    <t>PREVEDERI</t>
  </si>
  <si>
    <t>CREARE CORIDOR DE MOBILITATE PRIN MODERNIZARE STRAZI IN COMUNA APAHIDA-ETAPA II</t>
  </si>
  <si>
    <t>CONTINUARE LUCRARI SCOALA SI GRADINITA CORPADEA</t>
  </si>
  <si>
    <t>B . INVESTITII NOI</t>
  </si>
  <si>
    <t>AMENAJARE CURTE SCOALA SANNICOARA</t>
  </si>
  <si>
    <t>I-CREDITE DE ANGAJAMENTE  - multianual</t>
  </si>
  <si>
    <t xml:space="preserve">C .ALTE CHELTUIELI DE INVESTITII </t>
  </si>
  <si>
    <t>CAP. 74 PROTECTIA MEDIULUI</t>
  </si>
  <si>
    <t>(Componenta C10 din PNRR )</t>
  </si>
  <si>
    <t xml:space="preserve">CRESTEREA EFICIENTEI ENERGETICE A INFRASTRUCTURII DE ILUMINAT PUBLIC </t>
  </si>
  <si>
    <t>IN COMUNA  APAHIDA, JUD. CLUJ (AFM III)</t>
  </si>
  <si>
    <t xml:space="preserve">MODERNIZAREA INFRASTRUCTURII RUTIERE DE BAZA DIN SPATIUL RURAL </t>
  </si>
  <si>
    <t xml:space="preserve">IN COM APAHIDA ( asfaltare Campenesti )      </t>
  </si>
  <si>
    <t>CONSTRUIRE GRADINITA APAHIDA , STR.LIBERTATII NR. 142</t>
  </si>
  <si>
    <t xml:space="preserve">Elaborare SF , PT, Executie-TRAMA        </t>
  </si>
  <si>
    <t xml:space="preserve"> </t>
  </si>
  <si>
    <t xml:space="preserve">DOTARE CU MOBILIER,MATERIALE DIDACTICE SI ECHIPAMENTE DIGITALE A SCOLII </t>
  </si>
  <si>
    <t xml:space="preserve">CONSTRUIRE CENTRU MULTIFUNCTIONAL IN SATUL SANNICOARA ,COM. APAHIDA </t>
  </si>
  <si>
    <t>JUD. CLUJ</t>
  </si>
  <si>
    <t>ACHIZITIE APLICATII SI LICENTE</t>
  </si>
  <si>
    <t xml:space="preserve">Proiect finantat prin ADR NORD-VEST          </t>
  </si>
  <si>
    <t>PROIECTARE SI EXECUTIE CURTE  SEDIU PRIMARIEI</t>
  </si>
  <si>
    <t xml:space="preserve">REABILITARE SI MODERNIZARE SISTEME DE ILUMINAT PUBLIC-APAHIDA       AFM II                           </t>
  </si>
  <si>
    <t>(Plan National de Redresare si reziliență-piste, infrastructura-puncte incarcare vehicule electrice)</t>
  </si>
  <si>
    <t xml:space="preserve">MODERNIZARE STRADA T. VLADIMIRESCU - IN COMUNA APAHIDA  </t>
  </si>
  <si>
    <t>MODERNIZARE STRADA HOREA -APAHIDA -strada smart</t>
  </si>
  <si>
    <t>SPRIJIN PENTRU INVESTITII IN NOI SUPRAFETE OCUPATE DE PADURI COMUNA APAHIDA</t>
  </si>
  <si>
    <t xml:space="preserve">STATII DE AUTOBUS   </t>
  </si>
  <si>
    <t>AMENAJARE TROTUARE IN COMUNA APAHIDA</t>
  </si>
  <si>
    <t>MODERNIZARE SI ASFALTARE STRADA ORIZONTULUI APAHIDA (828 ML)</t>
  </si>
  <si>
    <t>MULTIANUAL</t>
  </si>
  <si>
    <t>AN CURENT</t>
  </si>
  <si>
    <t>Reparatie capitala imobil strada Parcului nr. 1 bl. A2, ap. 25</t>
  </si>
  <si>
    <t>Capacitati de producere a energiei electrice produsa din surse regenerabile pentru autoconsum la</t>
  </si>
  <si>
    <t>nivelul Comunei Apahida Judetul Cluj - AFM V</t>
  </si>
  <si>
    <t>Comuna Apahida, Judetul CLUJ -  AFM IV</t>
  </si>
  <si>
    <t>Cresterea eficientei energetice prin modernizarea si extinderea infrastructurii de iluminat public în</t>
  </si>
  <si>
    <t>LUCRARI DE CONSTRUIRE/INSTALARE/MONTARE PANOURI INTRARE/IESIRE</t>
  </si>
  <si>
    <t>INFIINTARE RETEA  CANALIZARE MENAJERA IN  CORPADEA -BODROG</t>
  </si>
  <si>
    <t>RACORDURI SI BRANSAMENTE LA UTILITATI IN COMUNA APAHIDA (ANL)</t>
  </si>
  <si>
    <t>ACHIZITIE LUCRARI DE INTUBARE CANAL PLUVIAL STRADA LILIACULUI -APAHIDA</t>
  </si>
  <si>
    <t>Extindere retea canalizare,apa strada ORIZONTULUI si GHIOCELULUI Apahida-CAMPENESTI</t>
  </si>
  <si>
    <t>HIDRANTI EXTERIORI-13 BUCATI-PREVENIRE INCENDII-ISU</t>
  </si>
  <si>
    <t>APAHIDA  -etapa I (ANGHEL SALIGNY)</t>
  </si>
  <si>
    <t>SCOALA GENERALA STEFAN PASCU</t>
  </si>
  <si>
    <t>An 2025</t>
  </si>
  <si>
    <t>Infiintare statie de epurare in SANNICOARA cu retea de colectare</t>
  </si>
  <si>
    <t>POIDS</t>
  </si>
  <si>
    <t xml:space="preserve">DESFIINTARE CONSTRUCTII EXISTENTE SI CONSTRUIRE CENTRU RESPIRO- APAHIDA </t>
  </si>
  <si>
    <t>(LIBERTATII)</t>
  </si>
  <si>
    <t xml:space="preserve">GIMNAZIALE STEFAN PASCU APAHIDA  - PNRR Componenta C15 - </t>
  </si>
  <si>
    <t>(PNRR Componenta C2 I.1A - )</t>
  </si>
  <si>
    <t xml:space="preserve">Costruire  rezervor de apa potabila, aductiune, statie de pompare si retea de </t>
  </si>
  <si>
    <t xml:space="preserve"> distributie- Dezmir,Sannicoara</t>
  </si>
  <si>
    <t>CAP. 65. INVATAMANT</t>
  </si>
  <si>
    <t xml:space="preserve">CAP. 51    AUTORITATI PUBLICE </t>
  </si>
  <si>
    <t>Retea internet / wireles /supraveghere video/  Lucrari de instalare prin cablare structurata si zone wifi in locatiile</t>
  </si>
  <si>
    <t>CONSTRUIRE DE LOCUINTE SOCIALE, AMENAJARI  EXTERIOARE,</t>
  </si>
  <si>
    <t>EXTINDEREA RETELELOR DE APA SI CANALIZARE MENAJERA,BRANSAMENTE DE APA SI RACORDURI DE CANALIZARE</t>
  </si>
  <si>
    <t>INITIALE</t>
  </si>
  <si>
    <t>MODERNIZARE STRADA CRISENI DIN LOCALITATEA DEZMIR,COM.APAHIDA, JUD. CLUJ</t>
  </si>
  <si>
    <t>MODERNIZARE STRADA LIBERTATII (tronson sediu RAR-str.Libertatii)LOC. APAHIDA, JUD. CLUJ</t>
  </si>
  <si>
    <t>MODERNIZARE STRADA CAMPIA  SI CONSTRUIRE POD DE LEGATURA STRADA STADIONULUI,</t>
  </si>
  <si>
    <t>APAHIDA, JUD. CLUJ</t>
  </si>
  <si>
    <t>DEZVOLTAREA INFRASTRUCTURII EDUCATIONALE LA NIVELUL EDUCATIEI TIMPURII</t>
  </si>
  <si>
    <t>IN COMUNA APAHIDA (program regional Nord-Vest,2021-2027Prioritatea 6.)-Proiect PNRR_Componenta5</t>
  </si>
  <si>
    <t>SERVICII DE EXPERTIZA TEHNICA DE DRUMURI-DOCUMENTETII,AVIZARE SI PROIECT FAZA DALI -</t>
  </si>
  <si>
    <t>REPARATIE CAPITALA STRADA SCOLII-DEZMIR</t>
  </si>
  <si>
    <t>MULTIFUNCTIONAL</t>
  </si>
  <si>
    <t>COSTRUIRE ANSAMBLU EDUCATIONAL-SCOALA PUBLICA SI HUB CLUTURAL SPORTIV</t>
  </si>
  <si>
    <t>PROIECTARE SI EXECUTIE SISTEME SUPRAVEGHERE,ECHIPAMENTE DE PAZA</t>
  </si>
  <si>
    <t>PROTECTIE,CONTROL ACCES IMOBIL PRIMARIA APAHIDA</t>
  </si>
  <si>
    <t xml:space="preserve">ACHIZITIE  AUTOMATE DE BILETE PENTRU TRANSPORTUL PUBLIC </t>
  </si>
  <si>
    <t>IN COMUNA  APAHIDA,-PROIECTARE,EXECUTIE SI MONTAJ</t>
  </si>
  <si>
    <t>EXTINDERE PARC CENTRAL APAHIDA</t>
  </si>
  <si>
    <t>REPARATIE SI AMENAJARE STRADA ETERNITATII - SANNICOARA</t>
  </si>
  <si>
    <t>INFIINTARE SPATII RECREATIVE SI PARCURI IN COMUNA APAHIDA</t>
  </si>
  <si>
    <t xml:space="preserve">STATIE DE INCARCARE DE 22KW </t>
  </si>
  <si>
    <t xml:space="preserve">                                                              PROGRAM DE INVESTITII </t>
  </si>
  <si>
    <t>II - CREDITE BUGETARE - AN 2026</t>
  </si>
  <si>
    <t>REPARATIE CAPITALĂ  PRIMARIA APAHIDA</t>
  </si>
  <si>
    <t>PROIECTARE SI EXECUTIE CONSTRUIRE SI IMPREJMUIRE NOUL SEDIU GOSPODARIE COMUNALA</t>
  </si>
  <si>
    <t xml:space="preserve">BALON PRESOSTATIC PENTRU TEREN SPORT(CURTE SCOALA) SANNICOARA </t>
  </si>
  <si>
    <t>c</t>
  </si>
  <si>
    <t>MODERNIZARE STRAZI IN COMUNA APAHIDA- etapa III</t>
  </si>
  <si>
    <t>verde</t>
  </si>
  <si>
    <t>gri</t>
  </si>
  <si>
    <t>ECHIPAMENTE DE INCALZIRE CENTRALA  SI</t>
  </si>
  <si>
    <t>ECHIPAMENTE DE AER CONDITIONAT</t>
  </si>
  <si>
    <t>REPARATIE CAPITALA SEDIUL PESCARIE-CAMPENESTI</t>
  </si>
  <si>
    <t>REPARATIE FATADA- CLADIRE ASISTENTA SOCIALA-COMUNA APAHIDA</t>
  </si>
  <si>
    <t>Extindere iluminat public in comuna Apahida( SF,DTAC,PTE,EXECUTIE)</t>
  </si>
  <si>
    <t>GRI</t>
  </si>
  <si>
    <t xml:space="preserve">AMENAJAREA INFRASTRUCTURII VERZI PRIN INFIINTAREA UNEI </t>
  </si>
  <si>
    <t>DEZVOLTAREA INFRASTRUCTURII TURISTICE ALL-SEASON PRIN INFIITAREA</t>
  </si>
  <si>
    <t>CREARE CORIDOR DE MOBILITATE URBANA DURABILA IN LOC CAMPENSTI,COM APAHIDA</t>
  </si>
  <si>
    <t>PADURI-PARC IN LOC DEZMIR,COMUNA APAHIDA-Proiect finantat prin ADR NORD-VEST</t>
  </si>
  <si>
    <t>UNUI CENTRU BALNEAR IN LOC.PATA,COMUNA APAHIDA-Proiect finantat prin ADR NORD-VEST</t>
  </si>
  <si>
    <t>Reparatie capitala SALA DE SPORT, EXTINDERE -APAHIDA</t>
  </si>
  <si>
    <t>LUCRARI NOI</t>
  </si>
  <si>
    <t>ACHIZITIE TABLE INTERACTRIVE</t>
  </si>
  <si>
    <t>LAPTOP SALA CURS</t>
  </si>
  <si>
    <t>IMPRIMANTA SALA DE CURS</t>
  </si>
  <si>
    <t>COPIATOR FORMAT A3</t>
  </si>
  <si>
    <t xml:space="preserve"> PROGRAM DE INVESTITII AN 2026</t>
  </si>
  <si>
    <t>ACHIZITIE AUTOVEHICOLE TIP SUV-BREAK/AUTOSPECIALA/AUTOUTILITARA</t>
  </si>
  <si>
    <t>INLOCUIRE  LOCURI DE JOACA IN LOC. PATA</t>
  </si>
  <si>
    <t xml:space="preserve">AMENAJARE LOCURI DE JOACA PENTRU COPII-LOC. CORPADEA, CAMPENESTI-ZONA FOST CAMIN CULTURAL, </t>
  </si>
  <si>
    <t>AMENAJARE PARCARE STRADA PARCULUI APAHIDA, sf</t>
  </si>
  <si>
    <t>LURARI DE ILUMINAT PUBLIC STRADA AMURGULUI-APAHIDA,STRADA LABULUI SI PAJISTEI-</t>
  </si>
  <si>
    <t>LOC. DEZMIR</t>
  </si>
  <si>
    <t>MODERNIZARE SI INLOCUIRE TRANSFORMATOR PTA1-PATA</t>
  </si>
  <si>
    <t>TRANSFORMATOR PTA1 si PTA 2  LOC. DEZMIR</t>
  </si>
  <si>
    <t xml:space="preserve">
Primariei Apahida      FAZA II      , SERVER</t>
  </si>
  <si>
    <t>REABILITARE CAMIN CULTURAL LOCALITATEA CORPADEA</t>
  </si>
  <si>
    <t>SERVICII DE PROIECTARE-BAZA SPORTIVA IN LOCALITATEA DEZMIR,COMUNA APAHIDA</t>
  </si>
  <si>
    <t>NR.CAD.58842</t>
  </si>
  <si>
    <t>VERDE</t>
  </si>
  <si>
    <t>REPARATIE CAPITALA-CLADIRE BAZA SPORTIVA APAHIDA</t>
  </si>
  <si>
    <t>Gri</t>
  </si>
  <si>
    <t>Reparatie capitala imobil strada Libertatii 92-APARTAMENT 3</t>
  </si>
  <si>
    <t>231/264</t>
  </si>
  <si>
    <t>231/300</t>
  </si>
  <si>
    <t>231/287</t>
  </si>
  <si>
    <t>231/100</t>
  </si>
  <si>
    <t>231/101</t>
  </si>
  <si>
    <t>231/299</t>
  </si>
  <si>
    <t>231/295</t>
  </si>
  <si>
    <t>231/102</t>
  </si>
  <si>
    <t>231/103</t>
  </si>
  <si>
    <t>231/2551</t>
  </si>
  <si>
    <t>231/291</t>
  </si>
  <si>
    <t>231/280</t>
  </si>
  <si>
    <t>231/104</t>
  </si>
  <si>
    <t>231/188</t>
  </si>
  <si>
    <t>231/274</t>
  </si>
  <si>
    <t>231/281</t>
  </si>
  <si>
    <t>231/105</t>
  </si>
  <si>
    <t>231/305</t>
  </si>
  <si>
    <t>231/106</t>
  </si>
  <si>
    <t>231/107</t>
  </si>
  <si>
    <t>231/108</t>
  </si>
  <si>
    <t>231/109</t>
  </si>
  <si>
    <t>231/110</t>
  </si>
  <si>
    <t>231/111</t>
  </si>
  <si>
    <t>231/112</t>
  </si>
  <si>
    <t>231/113</t>
  </si>
  <si>
    <t>231/294</t>
  </si>
  <si>
    <t>231/262</t>
  </si>
  <si>
    <t>231/283</t>
  </si>
  <si>
    <t>231/309</t>
  </si>
  <si>
    <t>231/301</t>
  </si>
  <si>
    <t>231/140</t>
  </si>
  <si>
    <t>231/302</t>
  </si>
  <si>
    <t>231/276</t>
  </si>
  <si>
    <t>231/307</t>
  </si>
  <si>
    <t>231/114</t>
  </si>
  <si>
    <t>231/115</t>
  </si>
  <si>
    <t>231/116</t>
  </si>
  <si>
    <t>231/271</t>
  </si>
  <si>
    <t>231/185</t>
  </si>
  <si>
    <t>231/272</t>
  </si>
  <si>
    <t>231/239</t>
  </si>
  <si>
    <t>231/8117</t>
  </si>
  <si>
    <t>231/118</t>
  </si>
  <si>
    <t>231/119</t>
  </si>
  <si>
    <t>231/290</t>
  </si>
  <si>
    <t>231/2531</t>
  </si>
  <si>
    <t>231/171</t>
  </si>
  <si>
    <t>231/310</t>
  </si>
  <si>
    <t>231/120</t>
  </si>
  <si>
    <t>231/121</t>
  </si>
  <si>
    <t>231/122</t>
  </si>
  <si>
    <t>231/124</t>
  </si>
  <si>
    <t>231/292</t>
  </si>
  <si>
    <t>231/308</t>
  </si>
  <si>
    <t>231/303</t>
  </si>
  <si>
    <t>231/127</t>
  </si>
  <si>
    <t>231/125</t>
  </si>
  <si>
    <t>231/126</t>
  </si>
  <si>
    <t>SF,PT,STUDII ,CONSULTANTA IN VEDEREA ACCESARII FONDURILOR EUROPENE</t>
  </si>
  <si>
    <t>LUCRARI DE REPARATII PERETI SI DOTARE SPATIU STR. VIILOR, NR.15 , LOC. DEZMIR</t>
  </si>
  <si>
    <r>
      <t xml:space="preserve">AMENAJARE PIATETA APAHIDA         </t>
    </r>
    <r>
      <rPr>
        <sz val="12"/>
        <color rgb="FFFF0000"/>
        <rFont val="Times New Roman"/>
        <family val="1"/>
      </rPr>
      <t xml:space="preserve">  </t>
    </r>
  </si>
  <si>
    <t>MONTARE STALPI DE ILUMINAT PUBLIC CU PANOURI FOTOVOLTAICE IN LOCALITATEA SUB COASTA</t>
  </si>
  <si>
    <t xml:space="preserve">(BUGETARE PARTICIPATIVA) </t>
  </si>
  <si>
    <t>PENTRU REALIZARE HUB EDUCATECH-(BUGETARE PARTICIPATIVA)</t>
  </si>
  <si>
    <t>neutra</t>
  </si>
  <si>
    <t>IN LOC. APAHIDA, CAMPENESTI,SUBCOASTA,DEZMIR SI CORPADEA,COMUNA APAHIDA,JUD.CLUJ</t>
  </si>
  <si>
    <t>ILUMINAT INTELIGENT LA TRECERILE DE PIETONI- (BUGETARE PARTICIPATIVA)</t>
  </si>
  <si>
    <t xml:space="preserve">AMENAJAREA SI OPTIMIZAREA PARCULUI DIN PROXIMITATEA SCOLII  DEZMIR </t>
  </si>
  <si>
    <t>(BUGETARE PARTICIPATIVA)</t>
  </si>
  <si>
    <t>MONTARE ECHIPAMENTE SPECIFICA PENTRU VARSTNICI IN PARCURILE EXISTENTE</t>
  </si>
  <si>
    <t>DIN COMUNA APAHIDA-(BUGETARE PARTICIPATIVA)</t>
  </si>
  <si>
    <t>231/034</t>
  </si>
  <si>
    <t>INSULA DE STUDIU, RELAXARE, MOBILIER INTELIGENT</t>
  </si>
  <si>
    <t xml:space="preserve">SERVICII INTEGRATE DE PROIECT,MANAGEMENT STRATEGIC,CONSULTANTA SI SUPORT </t>
  </si>
  <si>
    <t>IMPLEMENTAREA  PLANULUI DE DIGITIZARE AL UATC APAHIDA</t>
  </si>
  <si>
    <t xml:space="preserve">Conform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</si>
  <si>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HG.1074/28.08.2024</t>
  </si>
  <si>
    <t>BUGET LOCAL=</t>
  </si>
  <si>
    <t>AFM_uri</t>
  </si>
  <si>
    <t>FONDURI EUROPENE=</t>
  </si>
  <si>
    <t>APAHIDA, LIBERTATII 181(PNRR)</t>
  </si>
  <si>
    <t>CENTRU DE ZI DE ASISTENTA SI RECUPERARE PENTRU PERSOANE VARSTNICE</t>
  </si>
  <si>
    <t>EXCEDENT = 30.205.533,60 LEI</t>
  </si>
  <si>
    <t>TOTAL:</t>
  </si>
  <si>
    <t>MODERNIZARE PODURI SI DIGURI CAROSABILE IN COMUNA APAHIDA</t>
  </si>
  <si>
    <t>(SF/DALI)</t>
  </si>
  <si>
    <t>INFIINTARE PARC INDUSTRIAL IN COMUNA APAHIDA</t>
  </si>
  <si>
    <t>Legea 273/2006, art 14, alin (7) realizari 2 ani sub 97%</t>
  </si>
  <si>
    <t xml:space="preserve">EXTINDERE RETEA ALIMENTARE ENERGIE ELECTRICA  SI ILUMINAT PUBLIC PE STRADA MANASTIRII </t>
  </si>
  <si>
    <t>A LOCALITATII CAMPENESTI, JUDETUL CLUJ</t>
  </si>
  <si>
    <t>89.790.000</t>
  </si>
  <si>
    <t>Reabilitare,Modernizare   si Extindere Scoala Sannicoara (Ordonanta 28)</t>
  </si>
  <si>
    <t>ORD.28 =400.000</t>
  </si>
  <si>
    <t>ECHIPAMENTE IT -SEVER</t>
  </si>
  <si>
    <t>AMENAJARE CURTE SCOALA APAHIDA SI CURTE SALA DE SPORT APAHIDA</t>
  </si>
  <si>
    <t>(SF,DTAC,PT-DDE)</t>
  </si>
  <si>
    <t>INVEST</t>
  </si>
  <si>
    <t>SCOALA</t>
  </si>
  <si>
    <t>57.457.000</t>
  </si>
  <si>
    <t>SEF SERV EC</t>
  </si>
  <si>
    <t xml:space="preserve">                                            BELCE RAMONA CRISTINA</t>
  </si>
  <si>
    <t xml:space="preserve">   SCOALA GIMNAZIALA ,,STEFAN PASCU,, APAHIDA</t>
  </si>
  <si>
    <t xml:space="preserve">        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</si>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</sst>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sz val="14"/>
      <name val="Times New Roman"/>
      <family val="1"/>
    </font>
    <font>
      <b/>
      <sz val="18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8"/>
      <color rgb="FF7030A0"/>
      <name val="Times New Roman"/>
      <family val="1"/>
    </font>
    <font>
      <sz val="12"/>
      <name val="Times New Roman"/>
      <family val="1"/>
    </font>
    <font>
      <sz val="18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Times New Roman"/>
      <family val="1"/>
    </font>
    <font>
      <b/>
      <sz val="9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Times New Roman"/>
      <family val="1"/>
    </font>
    <font>
      <b/>
      <sz val="12"/>
      <color rgb="FF7030A0"/>
      <name val="Times New Roman"/>
      <family val="1"/>
    </font>
    <font>
      <sz val="12"/>
      <color rgb="FF7030A0"/>
      <name val="Times New Roman"/>
      <family val="1"/>
    </font>
    <font>
      <b/>
      <sz val="12"/>
      <color rgb="FFC00000"/>
      <name val="Times New Roman"/>
      <family val="1"/>
    </font>
    <font>
      <sz val="12"/>
      <color rgb="FFC00000"/>
      <name val="Times New Roman"/>
      <family val="1"/>
    </font>
    <font>
      <b/>
      <sz val="12"/>
      <color theme="6" tint="-0.249977111117893"/>
      <name val="Times New Roman"/>
      <family val="1"/>
    </font>
    <font>
      <b/>
      <u/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1">
    <xf numFmtId="0" fontId="0" fillId="0" borderId="0" xfId="0"/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3" fillId="0" borderId="20" xfId="0" applyFont="1" applyBorder="1"/>
    <xf numFmtId="0" fontId="2" fillId="0" borderId="22" xfId="0" applyFont="1" applyBorder="1"/>
    <xf numFmtId="0" fontId="7" fillId="0" borderId="0" xfId="0" applyFont="1"/>
    <xf numFmtId="0" fontId="8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3" fontId="5" fillId="2" borderId="2" xfId="0" applyNumberFormat="1" applyFont="1" applyFill="1" applyBorder="1"/>
    <xf numFmtId="3" fontId="1" fillId="2" borderId="2" xfId="0" applyNumberFormat="1" applyFont="1" applyFill="1" applyBorder="1"/>
    <xf numFmtId="0" fontId="5" fillId="2" borderId="9" xfId="0" applyFont="1" applyFill="1" applyBorder="1"/>
    <xf numFmtId="0" fontId="2" fillId="3" borderId="0" xfId="0" applyFont="1" applyFill="1"/>
    <xf numFmtId="0" fontId="12" fillId="3" borderId="4" xfId="0" applyFont="1" applyFill="1" applyBorder="1" applyAlignment="1">
      <alignment horizontal="center"/>
    </xf>
    <xf numFmtId="0" fontId="3" fillId="3" borderId="9" xfId="0" applyFont="1" applyFill="1" applyBorder="1"/>
    <xf numFmtId="0" fontId="2" fillId="0" borderId="3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4" fillId="2" borderId="15" xfId="0" applyFont="1" applyFill="1" applyBorder="1"/>
    <xf numFmtId="164" fontId="6" fillId="2" borderId="18" xfId="0" applyNumberFormat="1" applyFont="1" applyFill="1" applyBorder="1"/>
    <xf numFmtId="0" fontId="2" fillId="4" borderId="10" xfId="0" applyFont="1" applyFill="1" applyBorder="1"/>
    <xf numFmtId="0" fontId="12" fillId="4" borderId="2" xfId="0" applyFont="1" applyFill="1" applyBorder="1" applyAlignment="1">
      <alignment horizontal="center"/>
    </xf>
    <xf numFmtId="0" fontId="2" fillId="4" borderId="11" xfId="0" applyFont="1" applyFill="1" applyBorder="1"/>
    <xf numFmtId="0" fontId="17" fillId="0" borderId="0" xfId="0" applyFont="1"/>
    <xf numFmtId="0" fontId="2" fillId="0" borderId="39" xfId="0" applyFont="1" applyBorder="1" applyAlignment="1">
      <alignment horizontal="center"/>
    </xf>
    <xf numFmtId="0" fontId="2" fillId="0" borderId="3" xfId="0" applyFont="1" applyBorder="1"/>
    <xf numFmtId="0" fontId="2" fillId="0" borderId="29" xfId="0" applyFont="1" applyBorder="1"/>
    <xf numFmtId="0" fontId="2" fillId="0" borderId="8" xfId="0" applyFont="1" applyBorder="1"/>
    <xf numFmtId="0" fontId="2" fillId="0" borderId="30" xfId="0" applyFont="1" applyBorder="1"/>
    <xf numFmtId="0" fontId="3" fillId="4" borderId="40" xfId="0" applyFont="1" applyFill="1" applyBorder="1"/>
    <xf numFmtId="0" fontId="2" fillId="4" borderId="41" xfId="0" applyFont="1" applyFill="1" applyBorder="1"/>
    <xf numFmtId="164" fontId="16" fillId="4" borderId="2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3" borderId="1" xfId="0" applyFont="1" applyFill="1" applyBorder="1"/>
    <xf numFmtId="0" fontId="15" fillId="0" borderId="0" xfId="0" applyFont="1"/>
    <xf numFmtId="0" fontId="19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21" fillId="0" borderId="0" xfId="0" applyFont="1"/>
    <xf numFmtId="0" fontId="28" fillId="0" borderId="0" xfId="0" applyFont="1"/>
    <xf numFmtId="0" fontId="10" fillId="0" borderId="0" xfId="0" applyFont="1"/>
    <xf numFmtId="0" fontId="11" fillId="2" borderId="16" xfId="0" applyFont="1" applyFill="1" applyBorder="1" applyAlignment="1">
      <alignment horizontal="left"/>
    </xf>
    <xf numFmtId="0" fontId="10" fillId="0" borderId="26" xfId="0" applyFont="1" applyBorder="1" applyAlignment="1">
      <alignment horizontal="center"/>
    </xf>
    <xf numFmtId="0" fontId="11" fillId="0" borderId="44" xfId="0" applyFont="1" applyBorder="1" applyAlignment="1">
      <alignment horizontal="left"/>
    </xf>
    <xf numFmtId="0" fontId="10" fillId="0" borderId="48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0" fillId="0" borderId="32" xfId="0" applyFont="1" applyBorder="1" applyAlignment="1">
      <alignment horizontal="left"/>
    </xf>
    <xf numFmtId="0" fontId="10" fillId="0" borderId="39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1" fillId="5" borderId="16" xfId="0" applyFont="1" applyFill="1" applyBorder="1" applyAlignment="1">
      <alignment horizontal="left"/>
    </xf>
    <xf numFmtId="0" fontId="10" fillId="5" borderId="26" xfId="0" applyFont="1" applyFill="1" applyBorder="1" applyAlignment="1">
      <alignment horizontal="center"/>
    </xf>
    <xf numFmtId="0" fontId="10" fillId="5" borderId="16" xfId="0" applyFont="1" applyFill="1" applyBorder="1"/>
    <xf numFmtId="0" fontId="25" fillId="5" borderId="52" xfId="0" applyFont="1" applyFill="1" applyBorder="1"/>
    <xf numFmtId="0" fontId="11" fillId="5" borderId="25" xfId="0" applyFont="1" applyFill="1" applyBorder="1" applyAlignment="1">
      <alignment horizontal="left"/>
    </xf>
    <xf numFmtId="0" fontId="10" fillId="5" borderId="36" xfId="0" applyFont="1" applyFill="1" applyBorder="1"/>
    <xf numFmtId="0" fontId="10" fillId="5" borderId="25" xfId="0" applyFont="1" applyFill="1" applyBorder="1"/>
    <xf numFmtId="0" fontId="10" fillId="5" borderId="53" xfId="0" applyFont="1" applyFill="1" applyBorder="1"/>
    <xf numFmtId="0" fontId="11" fillId="6" borderId="16" xfId="0" applyFont="1" applyFill="1" applyBorder="1" applyAlignment="1">
      <alignment horizontal="left"/>
    </xf>
    <xf numFmtId="0" fontId="10" fillId="6" borderId="44" xfId="0" applyFont="1" applyFill="1" applyBorder="1"/>
    <xf numFmtId="0" fontId="11" fillId="6" borderId="25" xfId="0" applyFont="1" applyFill="1" applyBorder="1" applyAlignment="1">
      <alignment horizontal="left"/>
    </xf>
    <xf numFmtId="0" fontId="10" fillId="6" borderId="25" xfId="0" applyFont="1" applyFill="1" applyBorder="1"/>
    <xf numFmtId="0" fontId="9" fillId="2" borderId="7" xfId="0" applyFont="1" applyFill="1" applyBorder="1"/>
    <xf numFmtId="0" fontId="14" fillId="2" borderId="7" xfId="0" applyFont="1" applyFill="1" applyBorder="1" applyAlignment="1">
      <alignment horizontal="center"/>
    </xf>
    <xf numFmtId="0" fontId="10" fillId="2" borderId="14" xfId="0" applyFont="1" applyFill="1" applyBorder="1"/>
    <xf numFmtId="0" fontId="10" fillId="2" borderId="1" xfId="0" applyFont="1" applyFill="1" applyBorder="1"/>
    <xf numFmtId="0" fontId="10" fillId="2" borderId="9" xfId="0" applyFont="1" applyFill="1" applyBorder="1"/>
    <xf numFmtId="1" fontId="1" fillId="2" borderId="3" xfId="0" applyNumberFormat="1" applyFont="1" applyFill="1" applyBorder="1"/>
    <xf numFmtId="1" fontId="2" fillId="0" borderId="0" xfId="0" applyNumberFormat="1" applyFont="1"/>
    <xf numFmtId="1" fontId="2" fillId="0" borderId="17" xfId="0" applyNumberFormat="1" applyFont="1" applyBorder="1"/>
    <xf numFmtId="1" fontId="2" fillId="0" borderId="3" xfId="0" applyNumberFormat="1" applyFont="1" applyBorder="1"/>
    <xf numFmtId="1" fontId="2" fillId="0" borderId="4" xfId="0" applyNumberFormat="1" applyFont="1" applyBorder="1"/>
    <xf numFmtId="1" fontId="2" fillId="0" borderId="19" xfId="0" applyNumberFormat="1" applyFont="1" applyBorder="1" applyAlignment="1">
      <alignment horizontal="center"/>
    </xf>
    <xf numFmtId="1" fontId="2" fillId="4" borderId="12" xfId="0" applyNumberFormat="1" applyFont="1" applyFill="1" applyBorder="1"/>
    <xf numFmtId="1" fontId="2" fillId="4" borderId="21" xfId="0" applyNumberFormat="1" applyFont="1" applyFill="1" applyBorder="1"/>
    <xf numFmtId="1" fontId="2" fillId="3" borderId="4" xfId="0" applyNumberFormat="1" applyFont="1" applyFill="1" applyBorder="1"/>
    <xf numFmtId="1" fontId="2" fillId="0" borderId="12" xfId="0" applyNumberFormat="1" applyFont="1" applyBorder="1"/>
    <xf numFmtId="1" fontId="1" fillId="2" borderId="5" xfId="0" applyNumberFormat="1" applyFont="1" applyFill="1" applyBorder="1"/>
    <xf numFmtId="1" fontId="0" fillId="0" borderId="0" xfId="0" applyNumberFormat="1"/>
    <xf numFmtId="164" fontId="8" fillId="3" borderId="3" xfId="0" applyNumberFormat="1" applyFont="1" applyFill="1" applyBorder="1"/>
    <xf numFmtId="164" fontId="7" fillId="3" borderId="18" xfId="0" applyNumberFormat="1" applyFont="1" applyFill="1" applyBorder="1"/>
    <xf numFmtId="0" fontId="29" fillId="0" borderId="0" xfId="0" applyFont="1"/>
    <xf numFmtId="0" fontId="30" fillId="0" borderId="0" xfId="0" applyFont="1"/>
    <xf numFmtId="0" fontId="2" fillId="0" borderId="27" xfId="0" applyFont="1" applyBorder="1" applyAlignment="1">
      <alignment horizontal="center"/>
    </xf>
    <xf numFmtId="164" fontId="3" fillId="4" borderId="5" xfId="0" applyNumberFormat="1" applyFont="1" applyFill="1" applyBorder="1"/>
    <xf numFmtId="0" fontId="2" fillId="0" borderId="32" xfId="0" applyFont="1" applyBorder="1" applyAlignment="1">
      <alignment horizontal="center"/>
    </xf>
    <xf numFmtId="3" fontId="10" fillId="6" borderId="37" xfId="0" applyNumberFormat="1" applyFont="1" applyFill="1" applyBorder="1" applyAlignment="1">
      <alignment horizontal="right"/>
    </xf>
    <xf numFmtId="3" fontId="21" fillId="2" borderId="2" xfId="0" applyNumberFormat="1" applyFont="1" applyFill="1" applyBorder="1" applyAlignment="1">
      <alignment horizontal="right"/>
    </xf>
    <xf numFmtId="3" fontId="11" fillId="2" borderId="2" xfId="0" applyNumberFormat="1" applyFont="1" applyFill="1" applyBorder="1" applyAlignment="1">
      <alignment horizontal="right"/>
    </xf>
    <xf numFmtId="0" fontId="11" fillId="7" borderId="48" xfId="0" applyFont="1" applyFill="1" applyBorder="1" applyAlignment="1">
      <alignment horizontal="left"/>
    </xf>
    <xf numFmtId="3" fontId="9" fillId="7" borderId="2" xfId="0" applyNumberFormat="1" applyFont="1" applyFill="1" applyBorder="1" applyAlignment="1">
      <alignment horizontal="right"/>
    </xf>
    <xf numFmtId="0" fontId="25" fillId="7" borderId="51" xfId="0" applyFont="1" applyFill="1" applyBorder="1" applyAlignment="1">
      <alignment horizontal="center"/>
    </xf>
    <xf numFmtId="0" fontId="9" fillId="2" borderId="63" xfId="0" applyFont="1" applyFill="1" applyBorder="1" applyAlignment="1">
      <alignment horizontal="center"/>
    </xf>
    <xf numFmtId="0" fontId="21" fillId="2" borderId="63" xfId="0" applyFont="1" applyFill="1" applyBorder="1" applyAlignment="1">
      <alignment horizontal="center"/>
    </xf>
    <xf numFmtId="0" fontId="25" fillId="6" borderId="47" xfId="0" applyFont="1" applyFill="1" applyBorder="1" applyAlignment="1">
      <alignment horizontal="center"/>
    </xf>
    <xf numFmtId="0" fontId="10" fillId="6" borderId="53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11" fillId="7" borderId="0" xfId="0" applyFont="1" applyFill="1" applyAlignment="1">
      <alignment horizontal="left"/>
    </xf>
    <xf numFmtId="0" fontId="9" fillId="7" borderId="2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left"/>
    </xf>
    <xf numFmtId="0" fontId="6" fillId="7" borderId="48" xfId="0" applyFont="1" applyFill="1" applyBorder="1"/>
    <xf numFmtId="0" fontId="15" fillId="2" borderId="0" xfId="0" applyFont="1" applyFill="1"/>
    <xf numFmtId="0" fontId="11" fillId="2" borderId="11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left"/>
    </xf>
    <xf numFmtId="0" fontId="11" fillId="2" borderId="55" xfId="0" applyFont="1" applyFill="1" applyBorder="1" applyAlignment="1">
      <alignment horizontal="left"/>
    </xf>
    <xf numFmtId="3" fontId="25" fillId="2" borderId="2" xfId="0" applyNumberFormat="1" applyFont="1" applyFill="1" applyBorder="1" applyAlignment="1">
      <alignment horizontal="right"/>
    </xf>
    <xf numFmtId="0" fontId="11" fillId="2" borderId="59" xfId="0" applyFont="1" applyFill="1" applyBorder="1" applyAlignment="1">
      <alignment horizontal="left"/>
    </xf>
    <xf numFmtId="0" fontId="18" fillId="2" borderId="25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21" fillId="2" borderId="50" xfId="0" applyFont="1" applyFill="1" applyBorder="1" applyAlignment="1">
      <alignment horizontal="center"/>
    </xf>
    <xf numFmtId="0" fontId="18" fillId="2" borderId="53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21" fillId="2" borderId="60" xfId="0" applyFont="1" applyFill="1" applyBorder="1" applyAlignment="1">
      <alignment horizontal="center"/>
    </xf>
    <xf numFmtId="0" fontId="11" fillId="2" borderId="53" xfId="0" applyFont="1" applyFill="1" applyBorder="1" applyAlignment="1">
      <alignment horizontal="center"/>
    </xf>
    <xf numFmtId="0" fontId="25" fillId="2" borderId="52" xfId="0" applyFont="1" applyFill="1" applyBorder="1" applyAlignment="1">
      <alignment horizontal="center"/>
    </xf>
    <xf numFmtId="0" fontId="10" fillId="2" borderId="46" xfId="0" applyFont="1" applyFill="1" applyBorder="1" applyAlignment="1">
      <alignment horizontal="center"/>
    </xf>
    <xf numFmtId="0" fontId="25" fillId="2" borderId="63" xfId="0" applyFont="1" applyFill="1" applyBorder="1" applyAlignment="1">
      <alignment horizontal="center"/>
    </xf>
    <xf numFmtId="0" fontId="10" fillId="2" borderId="60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25" fillId="2" borderId="9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43" xfId="0" applyFont="1" applyFill="1" applyBorder="1" applyAlignment="1">
      <alignment horizontal="left"/>
    </xf>
    <xf numFmtId="0" fontId="11" fillId="2" borderId="8" xfId="0" applyFont="1" applyFill="1" applyBorder="1"/>
    <xf numFmtId="0" fontId="11" fillId="2" borderId="25" xfId="0" applyFont="1" applyFill="1" applyBorder="1"/>
    <xf numFmtId="0" fontId="34" fillId="0" borderId="0" xfId="0" applyFont="1"/>
    <xf numFmtId="0" fontId="35" fillId="0" borderId="0" xfId="0" applyFont="1"/>
    <xf numFmtId="0" fontId="35" fillId="0" borderId="0" xfId="0" applyFont="1" applyAlignment="1">
      <alignment horizontal="center"/>
    </xf>
    <xf numFmtId="0" fontId="11" fillId="0" borderId="48" xfId="0" applyFont="1" applyBorder="1"/>
    <xf numFmtId="0" fontId="25" fillId="5" borderId="52" xfId="0" applyFont="1" applyFill="1" applyBorder="1" applyAlignment="1">
      <alignment horizontal="center"/>
    </xf>
    <xf numFmtId="0" fontId="10" fillId="5" borderId="53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0" fontId="10" fillId="6" borderId="26" xfId="0" applyFont="1" applyFill="1" applyBorder="1" applyAlignment="1">
      <alignment horizontal="center"/>
    </xf>
    <xf numFmtId="0" fontId="10" fillId="6" borderId="16" xfId="0" applyFont="1" applyFill="1" applyBorder="1"/>
    <xf numFmtId="0" fontId="10" fillId="6" borderId="50" xfId="0" applyFont="1" applyFill="1" applyBorder="1"/>
    <xf numFmtId="0" fontId="25" fillId="6" borderId="52" xfId="0" applyFont="1" applyFill="1" applyBorder="1" applyAlignment="1">
      <alignment horizontal="center"/>
    </xf>
    <xf numFmtId="3" fontId="25" fillId="6" borderId="2" xfId="0" applyNumberFormat="1" applyFont="1" applyFill="1" applyBorder="1" applyAlignment="1">
      <alignment horizontal="right"/>
    </xf>
    <xf numFmtId="0" fontId="10" fillId="6" borderId="36" xfId="0" applyFont="1" applyFill="1" applyBorder="1"/>
    <xf numFmtId="0" fontId="10" fillId="6" borderId="51" xfId="0" applyFont="1" applyFill="1" applyBorder="1"/>
    <xf numFmtId="3" fontId="10" fillId="6" borderId="2" xfId="0" applyNumberFormat="1" applyFont="1" applyFill="1" applyBorder="1" applyAlignment="1">
      <alignment horizontal="right"/>
    </xf>
    <xf numFmtId="0" fontId="11" fillId="7" borderId="16" xfId="0" applyFont="1" applyFill="1" applyBorder="1" applyAlignment="1">
      <alignment horizontal="left"/>
    </xf>
    <xf numFmtId="0" fontId="10" fillId="7" borderId="26" xfId="0" applyFont="1" applyFill="1" applyBorder="1"/>
    <xf numFmtId="0" fontId="10" fillId="7" borderId="50" xfId="0" applyFont="1" applyFill="1" applyBorder="1"/>
    <xf numFmtId="0" fontId="25" fillId="7" borderId="52" xfId="0" applyFont="1" applyFill="1" applyBorder="1" applyAlignment="1">
      <alignment horizontal="center"/>
    </xf>
    <xf numFmtId="3" fontId="25" fillId="7" borderId="2" xfId="0" applyNumberFormat="1" applyFont="1" applyFill="1" applyBorder="1" applyAlignment="1">
      <alignment horizontal="right"/>
    </xf>
    <xf numFmtId="0" fontId="11" fillId="7" borderId="25" xfId="0" applyFont="1" applyFill="1" applyBorder="1" applyAlignment="1">
      <alignment horizontal="left"/>
    </xf>
    <xf numFmtId="0" fontId="9" fillId="7" borderId="36" xfId="0" applyFont="1" applyFill="1" applyBorder="1"/>
    <xf numFmtId="0" fontId="10" fillId="7" borderId="36" xfId="0" applyFont="1" applyFill="1" applyBorder="1"/>
    <xf numFmtId="0" fontId="10" fillId="7" borderId="51" xfId="0" applyFont="1" applyFill="1" applyBorder="1"/>
    <xf numFmtId="0" fontId="10" fillId="7" borderId="53" xfId="0" applyFont="1" applyFill="1" applyBorder="1" applyAlignment="1">
      <alignment horizontal="center"/>
    </xf>
    <xf numFmtId="3" fontId="10" fillId="7" borderId="2" xfId="0" applyNumberFormat="1" applyFont="1" applyFill="1" applyBorder="1" applyAlignment="1">
      <alignment horizontal="right"/>
    </xf>
    <xf numFmtId="0" fontId="18" fillId="2" borderId="26" xfId="0" applyFont="1" applyFill="1" applyBorder="1"/>
    <xf numFmtId="0" fontId="18" fillId="2" borderId="16" xfId="0" applyFont="1" applyFill="1" applyBorder="1"/>
    <xf numFmtId="0" fontId="18" fillId="2" borderId="50" xfId="0" applyFont="1" applyFill="1" applyBorder="1"/>
    <xf numFmtId="0" fontId="21" fillId="2" borderId="47" xfId="0" applyFont="1" applyFill="1" applyBorder="1" applyAlignment="1">
      <alignment horizontal="center"/>
    </xf>
    <xf numFmtId="0" fontId="11" fillId="2" borderId="44" xfId="0" applyFont="1" applyFill="1" applyBorder="1" applyAlignment="1">
      <alignment horizontal="left"/>
    </xf>
    <xf numFmtId="0" fontId="18" fillId="2" borderId="48" xfId="0" applyFont="1" applyFill="1" applyBorder="1"/>
    <xf numFmtId="0" fontId="18" fillId="2" borderId="44" xfId="0" applyFont="1" applyFill="1" applyBorder="1"/>
    <xf numFmtId="0" fontId="18" fillId="2" borderId="24" xfId="0" applyFont="1" applyFill="1" applyBorder="1"/>
    <xf numFmtId="0" fontId="11" fillId="2" borderId="46" xfId="0" applyFont="1" applyFill="1" applyBorder="1" applyAlignment="1">
      <alignment horizontal="center"/>
    </xf>
    <xf numFmtId="0" fontId="9" fillId="7" borderId="16" xfId="0" applyFont="1" applyFill="1" applyBorder="1"/>
    <xf numFmtId="0" fontId="18" fillId="7" borderId="16" xfId="0" applyFont="1" applyFill="1" applyBorder="1"/>
    <xf numFmtId="0" fontId="18" fillId="7" borderId="50" xfId="0" applyFont="1" applyFill="1" applyBorder="1"/>
    <xf numFmtId="3" fontId="36" fillId="7" borderId="2" xfId="0" applyNumberFormat="1" applyFont="1" applyFill="1" applyBorder="1" applyAlignment="1">
      <alignment horizontal="right"/>
    </xf>
    <xf numFmtId="0" fontId="9" fillId="7" borderId="25" xfId="0" applyFont="1" applyFill="1" applyBorder="1"/>
    <xf numFmtId="0" fontId="18" fillId="7" borderId="25" xfId="0" applyFont="1" applyFill="1" applyBorder="1"/>
    <xf numFmtId="0" fontId="18" fillId="7" borderId="51" xfId="0" applyFont="1" applyFill="1" applyBorder="1"/>
    <xf numFmtId="0" fontId="9" fillId="2" borderId="6" xfId="0" applyFont="1" applyFill="1" applyBorder="1"/>
    <xf numFmtId="0" fontId="9" fillId="2" borderId="16" xfId="0" applyFont="1" applyFill="1" applyBorder="1"/>
    <xf numFmtId="0" fontId="18" fillId="2" borderId="13" xfId="0" applyFont="1" applyFill="1" applyBorder="1"/>
    <xf numFmtId="0" fontId="18" fillId="2" borderId="25" xfId="0" applyFont="1" applyFill="1" applyBorder="1"/>
    <xf numFmtId="0" fontId="18" fillId="2" borderId="54" xfId="0" applyFont="1" applyFill="1" applyBorder="1"/>
    <xf numFmtId="0" fontId="18" fillId="2" borderId="47" xfId="0" applyFont="1" applyFill="1" applyBorder="1"/>
    <xf numFmtId="0" fontId="11" fillId="2" borderId="60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left"/>
    </xf>
    <xf numFmtId="0" fontId="18" fillId="2" borderId="36" xfId="0" applyFont="1" applyFill="1" applyBorder="1"/>
    <xf numFmtId="0" fontId="18" fillId="2" borderId="51" xfId="0" applyFont="1" applyFill="1" applyBorder="1"/>
    <xf numFmtId="0" fontId="21" fillId="2" borderId="52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left"/>
    </xf>
    <xf numFmtId="0" fontId="18" fillId="2" borderId="25" xfId="0" applyFont="1" applyFill="1" applyBorder="1" applyAlignment="1">
      <alignment wrapText="1"/>
    </xf>
    <xf numFmtId="0" fontId="18" fillId="2" borderId="24" xfId="0" applyFont="1" applyFill="1" applyBorder="1" applyAlignment="1">
      <alignment horizontal="center"/>
    </xf>
    <xf numFmtId="0" fontId="18" fillId="2" borderId="48" xfId="0" applyFont="1" applyFill="1" applyBorder="1" applyAlignment="1">
      <alignment wrapText="1"/>
    </xf>
    <xf numFmtId="0" fontId="18" fillId="2" borderId="45" xfId="0" applyFont="1" applyFill="1" applyBorder="1"/>
    <xf numFmtId="0" fontId="18" fillId="2" borderId="1" xfId="0" applyFont="1" applyFill="1" applyBorder="1"/>
    <xf numFmtId="0" fontId="18" fillId="2" borderId="0" xfId="0" applyFont="1" applyFill="1" applyAlignment="1">
      <alignment horizontal="center"/>
    </xf>
    <xf numFmtId="0" fontId="11" fillId="2" borderId="0" xfId="0" applyFont="1" applyFill="1"/>
    <xf numFmtId="0" fontId="18" fillId="2" borderId="36" xfId="0" applyFont="1" applyFill="1" applyBorder="1" applyAlignment="1">
      <alignment wrapText="1"/>
    </xf>
    <xf numFmtId="0" fontId="18" fillId="2" borderId="51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left"/>
    </xf>
    <xf numFmtId="0" fontId="11" fillId="2" borderId="26" xfId="0" applyFont="1" applyFill="1" applyBorder="1"/>
    <xf numFmtId="0" fontId="11" fillId="2" borderId="16" xfId="0" applyFont="1" applyFill="1" applyBorder="1"/>
    <xf numFmtId="0" fontId="18" fillId="2" borderId="16" xfId="0" applyFont="1" applyFill="1" applyBorder="1" applyAlignment="1">
      <alignment wrapText="1"/>
    </xf>
    <xf numFmtId="0" fontId="21" fillId="2" borderId="24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left"/>
    </xf>
    <xf numFmtId="0" fontId="11" fillId="2" borderId="36" xfId="0" applyFont="1" applyFill="1" applyBorder="1"/>
    <xf numFmtId="0" fontId="11" fillId="2" borderId="9" xfId="0" applyFont="1" applyFill="1" applyBorder="1"/>
    <xf numFmtId="0" fontId="18" fillId="2" borderId="0" xfId="0" applyFont="1" applyFill="1"/>
    <xf numFmtId="0" fontId="18" fillId="2" borderId="26" xfId="0" applyFont="1" applyFill="1" applyBorder="1" applyAlignment="1">
      <alignment wrapText="1"/>
    </xf>
    <xf numFmtId="0" fontId="11" fillId="2" borderId="50" xfId="0" applyFont="1" applyFill="1" applyBorder="1"/>
    <xf numFmtId="0" fontId="18" fillId="2" borderId="11" xfId="0" applyFont="1" applyFill="1" applyBorder="1"/>
    <xf numFmtId="0" fontId="11" fillId="2" borderId="51" xfId="0" applyFont="1" applyFill="1" applyBorder="1"/>
    <xf numFmtId="0" fontId="18" fillId="2" borderId="46" xfId="0" applyFont="1" applyFill="1" applyBorder="1" applyAlignment="1">
      <alignment horizontal="center"/>
    </xf>
    <xf numFmtId="0" fontId="18" fillId="2" borderId="10" xfId="0" applyFont="1" applyFill="1" applyBorder="1"/>
    <xf numFmtId="0" fontId="18" fillId="2" borderId="3" xfId="0" applyFont="1" applyFill="1" applyBorder="1" applyAlignment="1">
      <alignment wrapText="1"/>
    </xf>
    <xf numFmtId="0" fontId="18" fillId="2" borderId="4" xfId="0" applyFont="1" applyFill="1" applyBorder="1" applyAlignment="1">
      <alignment wrapText="1"/>
    </xf>
    <xf numFmtId="0" fontId="18" fillId="2" borderId="50" xfId="0" applyFont="1" applyFill="1" applyBorder="1" applyAlignment="1">
      <alignment horizontal="center"/>
    </xf>
    <xf numFmtId="3" fontId="18" fillId="2" borderId="2" xfId="0" applyNumberFormat="1" applyFont="1" applyFill="1" applyBorder="1" applyAlignment="1">
      <alignment horizontal="right"/>
    </xf>
    <xf numFmtId="0" fontId="18" fillId="2" borderId="3" xfId="0" applyFont="1" applyFill="1" applyBorder="1"/>
    <xf numFmtId="0" fontId="21" fillId="2" borderId="2" xfId="0" applyFont="1" applyFill="1" applyBorder="1" applyAlignment="1">
      <alignment horizontal="center"/>
    </xf>
    <xf numFmtId="0" fontId="18" fillId="2" borderId="9" xfId="0" applyFont="1" applyFill="1" applyBorder="1"/>
    <xf numFmtId="0" fontId="18" fillId="2" borderId="5" xfId="0" applyFont="1" applyFill="1" applyBorder="1"/>
    <xf numFmtId="0" fontId="18" fillId="2" borderId="2" xfId="0" applyFont="1" applyFill="1" applyBorder="1" applyAlignment="1">
      <alignment horizontal="center"/>
    </xf>
    <xf numFmtId="0" fontId="18" fillId="2" borderId="6" xfId="0" applyFont="1" applyFill="1" applyBorder="1"/>
    <xf numFmtId="0" fontId="11" fillId="2" borderId="6" xfId="0" applyFont="1" applyFill="1" applyBorder="1"/>
    <xf numFmtId="0" fontId="18" fillId="2" borderId="8" xfId="0" applyFont="1" applyFill="1" applyBorder="1"/>
    <xf numFmtId="0" fontId="11" fillId="2" borderId="6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11" fillId="2" borderId="13" xfId="0" applyFont="1" applyFill="1" applyBorder="1"/>
    <xf numFmtId="0" fontId="11" fillId="7" borderId="44" xfId="0" applyFont="1" applyFill="1" applyBorder="1" applyAlignment="1">
      <alignment horizontal="left"/>
    </xf>
    <xf numFmtId="0" fontId="10" fillId="7" borderId="10" xfId="0" applyFont="1" applyFill="1" applyBorder="1" applyAlignment="1">
      <alignment horizontal="left"/>
    </xf>
    <xf numFmtId="0" fontId="10" fillId="7" borderId="4" xfId="0" applyFont="1" applyFill="1" applyBorder="1" applyAlignment="1">
      <alignment horizontal="left"/>
    </xf>
    <xf numFmtId="0" fontId="21" fillId="7" borderId="52" xfId="0" applyFont="1" applyFill="1" applyBorder="1" applyAlignment="1">
      <alignment horizontal="center"/>
    </xf>
    <xf numFmtId="0" fontId="18" fillId="7" borderId="24" xfId="0" applyFont="1" applyFill="1" applyBorder="1"/>
    <xf numFmtId="0" fontId="18" fillId="7" borderId="46" xfId="0" applyFont="1" applyFill="1" applyBorder="1" applyAlignment="1">
      <alignment horizontal="center"/>
    </xf>
    <xf numFmtId="3" fontId="10" fillId="7" borderId="3" xfId="0" applyNumberFormat="1" applyFont="1" applyFill="1" applyBorder="1" applyAlignment="1">
      <alignment horizontal="right"/>
    </xf>
    <xf numFmtId="0" fontId="11" fillId="2" borderId="3" xfId="0" applyFont="1" applyFill="1" applyBorder="1"/>
    <xf numFmtId="0" fontId="21" fillId="2" borderId="9" xfId="0" applyFont="1" applyFill="1" applyBorder="1" applyAlignment="1">
      <alignment horizontal="center"/>
    </xf>
    <xf numFmtId="3" fontId="21" fillId="2" borderId="5" xfId="0" applyNumberFormat="1" applyFont="1" applyFill="1" applyBorder="1" applyAlignment="1">
      <alignment horizontal="right"/>
    </xf>
    <xf numFmtId="0" fontId="18" fillId="2" borderId="5" xfId="0" applyFont="1" applyFill="1" applyBorder="1" applyAlignment="1">
      <alignment wrapText="1"/>
    </xf>
    <xf numFmtId="0" fontId="11" fillId="2" borderId="5" xfId="0" applyFont="1" applyFill="1" applyBorder="1"/>
    <xf numFmtId="0" fontId="11" fillId="2" borderId="9" xfId="0" applyFont="1" applyFill="1" applyBorder="1" applyAlignment="1">
      <alignment horizontal="center"/>
    </xf>
    <xf numFmtId="1" fontId="11" fillId="6" borderId="44" xfId="0" applyNumberFormat="1" applyFont="1" applyFill="1" applyBorder="1" applyAlignment="1">
      <alignment horizontal="left"/>
    </xf>
    <xf numFmtId="1" fontId="10" fillId="6" borderId="48" xfId="0" applyNumberFormat="1" applyFont="1" applyFill="1" applyBorder="1" applyAlignment="1">
      <alignment horizontal="center"/>
    </xf>
    <xf numFmtId="0" fontId="10" fillId="6" borderId="24" xfId="0" applyFont="1" applyFill="1" applyBorder="1"/>
    <xf numFmtId="3" fontId="36" fillId="6" borderId="2" xfId="0" applyNumberFormat="1" applyFont="1" applyFill="1" applyBorder="1" applyAlignment="1">
      <alignment horizontal="right"/>
    </xf>
    <xf numFmtId="1" fontId="11" fillId="6" borderId="25" xfId="0" applyNumberFormat="1" applyFont="1" applyFill="1" applyBorder="1" applyAlignment="1">
      <alignment horizontal="left"/>
    </xf>
    <xf numFmtId="1" fontId="10" fillId="6" borderId="36" xfId="0" applyNumberFormat="1" applyFont="1" applyFill="1" applyBorder="1"/>
    <xf numFmtId="0" fontId="10" fillId="7" borderId="24" xfId="0" applyFont="1" applyFill="1" applyBorder="1"/>
    <xf numFmtId="0" fontId="18" fillId="2" borderId="49" xfId="0" applyFont="1" applyFill="1" applyBorder="1"/>
    <xf numFmtId="0" fontId="11" fillId="2" borderId="56" xfId="0" applyFont="1" applyFill="1" applyBorder="1"/>
    <xf numFmtId="0" fontId="11" fillId="2" borderId="58" xfId="0" applyFont="1" applyFill="1" applyBorder="1"/>
    <xf numFmtId="0" fontId="11" fillId="2" borderId="48" xfId="0" applyFont="1" applyFill="1" applyBorder="1"/>
    <xf numFmtId="0" fontId="11" fillId="2" borderId="24" xfId="0" applyFont="1" applyFill="1" applyBorder="1"/>
    <xf numFmtId="0" fontId="21" fillId="2" borderId="33" xfId="0" applyFont="1" applyFill="1" applyBorder="1" applyAlignment="1">
      <alignment horizontal="center"/>
    </xf>
    <xf numFmtId="0" fontId="11" fillId="2" borderId="7" xfId="0" applyFont="1" applyFill="1" applyBorder="1"/>
    <xf numFmtId="3" fontId="18" fillId="2" borderId="3" xfId="0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0" fontId="11" fillId="2" borderId="2" xfId="0" applyFont="1" applyFill="1" applyBorder="1"/>
    <xf numFmtId="0" fontId="10" fillId="7" borderId="44" xfId="0" applyFont="1" applyFill="1" applyBorder="1" applyAlignment="1">
      <alignment horizontal="left"/>
    </xf>
    <xf numFmtId="0" fontId="10" fillId="7" borderId="48" xfId="0" applyFont="1" applyFill="1" applyBorder="1"/>
    <xf numFmtId="0" fontId="10" fillId="7" borderId="44" xfId="0" applyFont="1" applyFill="1" applyBorder="1"/>
    <xf numFmtId="3" fontId="25" fillId="7" borderId="5" xfId="0" applyNumberFormat="1" applyFont="1" applyFill="1" applyBorder="1" applyAlignment="1">
      <alignment horizontal="right"/>
    </xf>
    <xf numFmtId="0" fontId="10" fillId="7" borderId="25" xfId="0" applyFont="1" applyFill="1" applyBorder="1" applyAlignment="1">
      <alignment horizontal="left"/>
    </xf>
    <xf numFmtId="0" fontId="10" fillId="7" borderId="25" xfId="0" applyFont="1" applyFill="1" applyBorder="1"/>
    <xf numFmtId="0" fontId="9" fillId="7" borderId="51" xfId="0" applyFont="1" applyFill="1" applyBorder="1" applyAlignment="1">
      <alignment horizontal="center"/>
    </xf>
    <xf numFmtId="0" fontId="10" fillId="7" borderId="26" xfId="0" applyFont="1" applyFill="1" applyBorder="1" applyAlignment="1">
      <alignment horizontal="left"/>
    </xf>
    <xf numFmtId="0" fontId="11" fillId="7" borderId="24" xfId="0" applyFont="1" applyFill="1" applyBorder="1"/>
    <xf numFmtId="0" fontId="25" fillId="7" borderId="60" xfId="0" applyFont="1" applyFill="1" applyBorder="1" applyAlignment="1">
      <alignment horizontal="center"/>
    </xf>
    <xf numFmtId="3" fontId="21" fillId="7" borderId="2" xfId="0" applyNumberFormat="1" applyFont="1" applyFill="1" applyBorder="1" applyAlignment="1">
      <alignment horizontal="right"/>
    </xf>
    <xf numFmtId="3" fontId="11" fillId="7" borderId="2" xfId="0" applyNumberFormat="1" applyFont="1" applyFill="1" applyBorder="1" applyAlignment="1">
      <alignment horizontal="right"/>
    </xf>
    <xf numFmtId="0" fontId="11" fillId="2" borderId="49" xfId="0" applyFont="1" applyFill="1" applyBorder="1"/>
    <xf numFmtId="0" fontId="11" fillId="2" borderId="38" xfId="0" applyFont="1" applyFill="1" applyBorder="1"/>
    <xf numFmtId="0" fontId="11" fillId="2" borderId="46" xfId="0" applyFont="1" applyFill="1" applyBorder="1"/>
    <xf numFmtId="0" fontId="11" fillId="2" borderId="54" xfId="0" applyFont="1" applyFill="1" applyBorder="1"/>
    <xf numFmtId="0" fontId="11" fillId="2" borderId="45" xfId="0" applyFont="1" applyFill="1" applyBorder="1"/>
    <xf numFmtId="0" fontId="11" fillId="2" borderId="47" xfId="0" applyFont="1" applyFill="1" applyBorder="1"/>
    <xf numFmtId="0" fontId="11" fillId="6" borderId="44" xfId="0" applyFont="1" applyFill="1" applyBorder="1" applyAlignment="1">
      <alignment horizontal="left"/>
    </xf>
    <xf numFmtId="0" fontId="10" fillId="6" borderId="48" xfId="0" applyFont="1" applyFill="1" applyBorder="1" applyAlignment="1">
      <alignment horizontal="center"/>
    </xf>
    <xf numFmtId="0" fontId="11" fillId="8" borderId="16" xfId="0" applyFont="1" applyFill="1" applyBorder="1" applyAlignment="1">
      <alignment horizontal="left"/>
    </xf>
    <xf numFmtId="0" fontId="10" fillId="8" borderId="26" xfId="0" applyFont="1" applyFill="1" applyBorder="1"/>
    <xf numFmtId="0" fontId="10" fillId="8" borderId="48" xfId="0" applyFont="1" applyFill="1" applyBorder="1"/>
    <xf numFmtId="0" fontId="10" fillId="8" borderId="44" xfId="0" applyFont="1" applyFill="1" applyBorder="1"/>
    <xf numFmtId="0" fontId="10" fillId="8" borderId="24" xfId="0" applyFont="1" applyFill="1" applyBorder="1"/>
    <xf numFmtId="0" fontId="25" fillId="8" borderId="52" xfId="0" applyFont="1" applyFill="1" applyBorder="1" applyAlignment="1">
      <alignment horizontal="center"/>
    </xf>
    <xf numFmtId="0" fontId="11" fillId="8" borderId="25" xfId="0" applyFont="1" applyFill="1" applyBorder="1" applyAlignment="1">
      <alignment horizontal="left"/>
    </xf>
    <xf numFmtId="0" fontId="10" fillId="8" borderId="36" xfId="0" applyFont="1" applyFill="1" applyBorder="1"/>
    <xf numFmtId="0" fontId="10" fillId="8" borderId="25" xfId="0" applyFont="1" applyFill="1" applyBorder="1"/>
    <xf numFmtId="0" fontId="10" fillId="8" borderId="51" xfId="0" applyFont="1" applyFill="1" applyBorder="1"/>
    <xf numFmtId="0" fontId="10" fillId="8" borderId="53" xfId="0" applyFont="1" applyFill="1" applyBorder="1" applyAlignment="1">
      <alignment horizontal="center"/>
    </xf>
    <xf numFmtId="3" fontId="10" fillId="8" borderId="2" xfId="0" applyNumberFormat="1" applyFont="1" applyFill="1" applyBorder="1" applyAlignment="1">
      <alignment horizontal="right"/>
    </xf>
    <xf numFmtId="0" fontId="18" fillId="2" borderId="0" xfId="0" applyFont="1" applyFill="1" applyAlignment="1">
      <alignment horizontal="left"/>
    </xf>
    <xf numFmtId="0" fontId="18" fillId="2" borderId="3" xfId="0" applyFont="1" applyFill="1" applyBorder="1" applyAlignment="1">
      <alignment horizontal="left"/>
    </xf>
    <xf numFmtId="0" fontId="18" fillId="2" borderId="48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48" xfId="0" applyFont="1" applyFill="1" applyBorder="1" applyAlignment="1">
      <alignment horizontal="left"/>
    </xf>
    <xf numFmtId="0" fontId="11" fillId="2" borderId="50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1" fillId="2" borderId="51" xfId="0" applyFont="1" applyFill="1" applyBorder="1" applyAlignment="1">
      <alignment horizontal="left"/>
    </xf>
    <xf numFmtId="0" fontId="11" fillId="2" borderId="36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52" xfId="0" applyFont="1" applyFill="1" applyBorder="1"/>
    <xf numFmtId="0" fontId="11" fillId="2" borderId="14" xfId="0" applyFont="1" applyFill="1" applyBorder="1"/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/>
    <xf numFmtId="0" fontId="11" fillId="2" borderId="9" xfId="0" applyFont="1" applyFill="1" applyBorder="1" applyAlignment="1">
      <alignment horizontal="left"/>
    </xf>
    <xf numFmtId="0" fontId="18" fillId="2" borderId="60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25" fillId="2" borderId="60" xfId="0" applyFont="1" applyFill="1" applyBorder="1" applyAlignment="1">
      <alignment horizontal="center"/>
    </xf>
    <xf numFmtId="0" fontId="11" fillId="2" borderId="57" xfId="0" applyFont="1" applyFill="1" applyBorder="1"/>
    <xf numFmtId="0" fontId="9" fillId="2" borderId="24" xfId="0" applyFont="1" applyFill="1" applyBorder="1" applyAlignment="1">
      <alignment horizontal="center"/>
    </xf>
    <xf numFmtId="0" fontId="11" fillId="2" borderId="45" xfId="0" applyFont="1" applyFill="1" applyBorder="1" applyAlignment="1">
      <alignment horizontal="left"/>
    </xf>
    <xf numFmtId="0" fontId="9" fillId="2" borderId="58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left"/>
    </xf>
    <xf numFmtId="0" fontId="11" fillId="2" borderId="49" xfId="0" applyFont="1" applyFill="1" applyBorder="1" applyAlignment="1">
      <alignment horizontal="left"/>
    </xf>
    <xf numFmtId="0" fontId="11" fillId="2" borderId="54" xfId="0" applyFont="1" applyFill="1" applyBorder="1" applyAlignment="1">
      <alignment horizontal="left"/>
    </xf>
    <xf numFmtId="0" fontId="11" fillId="6" borderId="4" xfId="0" applyFont="1" applyFill="1" applyBorder="1" applyAlignment="1">
      <alignment horizontal="left"/>
    </xf>
    <xf numFmtId="0" fontId="25" fillId="6" borderId="51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left"/>
    </xf>
    <xf numFmtId="0" fontId="10" fillId="6" borderId="51" xfId="0" applyFont="1" applyFill="1" applyBorder="1" applyAlignment="1">
      <alignment horizontal="center"/>
    </xf>
    <xf numFmtId="0" fontId="18" fillId="2" borderId="44" xfId="0" applyFont="1" applyFill="1" applyBorder="1" applyAlignment="1">
      <alignment horizontal="left"/>
    </xf>
    <xf numFmtId="0" fontId="11" fillId="2" borderId="44" xfId="0" applyFont="1" applyFill="1" applyBorder="1"/>
    <xf numFmtId="0" fontId="18" fillId="2" borderId="16" xfId="0" applyFont="1" applyFill="1" applyBorder="1" applyAlignment="1">
      <alignment horizontal="left"/>
    </xf>
    <xf numFmtId="0" fontId="10" fillId="2" borderId="17" xfId="0" applyFont="1" applyFill="1" applyBorder="1" applyAlignment="1">
      <alignment horizontal="left"/>
    </xf>
    <xf numFmtId="0" fontId="10" fillId="2" borderId="18" xfId="0" applyFont="1" applyFill="1" applyBorder="1" applyAlignment="1">
      <alignment horizontal="left"/>
    </xf>
    <xf numFmtId="0" fontId="10" fillId="2" borderId="53" xfId="0" applyFont="1" applyFill="1" applyBorder="1" applyAlignment="1">
      <alignment horizontal="center"/>
    </xf>
    <xf numFmtId="3" fontId="10" fillId="2" borderId="2" xfId="0" applyNumberFormat="1" applyFont="1" applyFill="1" applyBorder="1" applyAlignment="1">
      <alignment horizontal="right"/>
    </xf>
    <xf numFmtId="0" fontId="11" fillId="2" borderId="6" xfId="0" applyFont="1" applyFill="1" applyBorder="1" applyAlignment="1">
      <alignment horizontal="center"/>
    </xf>
    <xf numFmtId="0" fontId="21" fillId="2" borderId="40" xfId="0" applyFont="1" applyFill="1" applyBorder="1" applyAlignment="1">
      <alignment horizontal="center"/>
    </xf>
    <xf numFmtId="0" fontId="11" fillId="2" borderId="6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0" fontId="9" fillId="7" borderId="48" xfId="0" applyFont="1" applyFill="1" applyBorder="1"/>
    <xf numFmtId="0" fontId="21" fillId="7" borderId="60" xfId="0" applyFont="1" applyFill="1" applyBorder="1" applyAlignment="1">
      <alignment horizontal="center"/>
    </xf>
    <xf numFmtId="0" fontId="11" fillId="7" borderId="5" xfId="0" applyFont="1" applyFill="1" applyBorder="1" applyAlignment="1">
      <alignment horizontal="left"/>
    </xf>
    <xf numFmtId="0" fontId="11" fillId="7" borderId="36" xfId="0" applyFont="1" applyFill="1" applyBorder="1" applyAlignment="1">
      <alignment horizontal="left"/>
    </xf>
    <xf numFmtId="0" fontId="11" fillId="7" borderId="51" xfId="0" applyFont="1" applyFill="1" applyBorder="1"/>
    <xf numFmtId="0" fontId="11" fillId="7" borderId="51" xfId="0" applyFont="1" applyFill="1" applyBorder="1" applyAlignment="1">
      <alignment horizontal="center"/>
    </xf>
    <xf numFmtId="0" fontId="18" fillId="2" borderId="38" xfId="0" applyFont="1" applyFill="1" applyBorder="1" applyAlignment="1">
      <alignment horizontal="left"/>
    </xf>
    <xf numFmtId="3" fontId="37" fillId="2" borderId="2" xfId="0" applyNumberFormat="1" applyFont="1" applyFill="1" applyBorder="1" applyAlignment="1">
      <alignment horizontal="right"/>
    </xf>
    <xf numFmtId="0" fontId="11" fillId="2" borderId="4" xfId="0" applyFont="1" applyFill="1" applyBorder="1"/>
    <xf numFmtId="0" fontId="11" fillId="2" borderId="24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9" fillId="7" borderId="0" xfId="0" applyFont="1" applyFill="1" applyAlignment="1">
      <alignment horizontal="left"/>
    </xf>
    <xf numFmtId="0" fontId="9" fillId="7" borderId="47" xfId="0" applyFont="1" applyFill="1" applyBorder="1"/>
    <xf numFmtId="0" fontId="9" fillId="7" borderId="53" xfId="0" applyFont="1" applyFill="1" applyBorder="1"/>
    <xf numFmtId="0" fontId="9" fillId="7" borderId="46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left"/>
    </xf>
    <xf numFmtId="0" fontId="11" fillId="2" borderId="46" xfId="0" applyFont="1" applyFill="1" applyBorder="1" applyAlignment="1">
      <alignment horizontal="left"/>
    </xf>
    <xf numFmtId="0" fontId="25" fillId="2" borderId="15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1" fillId="6" borderId="51" xfId="0" applyFont="1" applyFill="1" applyBorder="1" applyAlignment="1">
      <alignment horizontal="left"/>
    </xf>
    <xf numFmtId="0" fontId="11" fillId="6" borderId="22" xfId="0" applyFont="1" applyFill="1" applyBorder="1" applyAlignment="1">
      <alignment horizontal="center"/>
    </xf>
    <xf numFmtId="0" fontId="9" fillId="7" borderId="24" xfId="0" applyFont="1" applyFill="1" applyBorder="1"/>
    <xf numFmtId="0" fontId="18" fillId="7" borderId="44" xfId="0" applyFont="1" applyFill="1" applyBorder="1" applyAlignment="1">
      <alignment horizontal="left"/>
    </xf>
    <xf numFmtId="0" fontId="9" fillId="7" borderId="51" xfId="0" applyFont="1" applyFill="1" applyBorder="1"/>
    <xf numFmtId="0" fontId="11" fillId="2" borderId="24" xfId="0" applyFont="1" applyFill="1" applyBorder="1" applyAlignment="1">
      <alignment horizontal="right"/>
    </xf>
    <xf numFmtId="0" fontId="18" fillId="2" borderId="26" xfId="0" applyFont="1" applyFill="1" applyBorder="1" applyAlignment="1">
      <alignment horizontal="left"/>
    </xf>
    <xf numFmtId="0" fontId="11" fillId="2" borderId="16" xfId="0" applyFont="1" applyFill="1" applyBorder="1" applyAlignment="1">
      <alignment horizontal="right"/>
    </xf>
    <xf numFmtId="0" fontId="11" fillId="2" borderId="44" xfId="0" applyFont="1" applyFill="1" applyBorder="1" applyAlignment="1">
      <alignment horizontal="right"/>
    </xf>
    <xf numFmtId="0" fontId="11" fillId="0" borderId="3" xfId="0" applyFont="1" applyBorder="1"/>
    <xf numFmtId="0" fontId="11" fillId="2" borderId="4" xfId="0" applyFont="1" applyFill="1" applyBorder="1" applyAlignment="1">
      <alignment horizontal="right"/>
    </xf>
    <xf numFmtId="0" fontId="11" fillId="2" borderId="24" xfId="0" applyFont="1" applyFill="1" applyBorder="1" applyAlignment="1">
      <alignment horizontal="center"/>
    </xf>
    <xf numFmtId="0" fontId="11" fillId="2" borderId="47" xfId="0" applyFont="1" applyFill="1" applyBorder="1" applyAlignment="1">
      <alignment horizontal="left"/>
    </xf>
    <xf numFmtId="0" fontId="11" fillId="2" borderId="51" xfId="0" applyFont="1" applyFill="1" applyBorder="1" applyAlignment="1">
      <alignment horizontal="right"/>
    </xf>
    <xf numFmtId="0" fontId="11" fillId="2" borderId="10" xfId="0" applyFont="1" applyFill="1" applyBorder="1"/>
    <xf numFmtId="0" fontId="10" fillId="7" borderId="48" xfId="0" applyFont="1" applyFill="1" applyBorder="1" applyAlignment="1">
      <alignment horizontal="left"/>
    </xf>
    <xf numFmtId="3" fontId="36" fillId="7" borderId="5" xfId="0" applyNumberFormat="1" applyFont="1" applyFill="1" applyBorder="1" applyAlignment="1">
      <alignment horizontal="right"/>
    </xf>
    <xf numFmtId="0" fontId="11" fillId="6" borderId="11" xfId="0" applyFont="1" applyFill="1" applyBorder="1"/>
    <xf numFmtId="0" fontId="11" fillId="6" borderId="53" xfId="0" applyFont="1" applyFill="1" applyBorder="1"/>
    <xf numFmtId="0" fontId="11" fillId="7" borderId="50" xfId="0" applyFont="1" applyFill="1" applyBorder="1"/>
    <xf numFmtId="0" fontId="11" fillId="2" borderId="35" xfId="0" applyFont="1" applyFill="1" applyBorder="1" applyAlignment="1">
      <alignment horizontal="left" wrapText="1"/>
    </xf>
    <xf numFmtId="0" fontId="11" fillId="2" borderId="61" xfId="0" applyFont="1" applyFill="1" applyBorder="1" applyAlignment="1">
      <alignment horizontal="left" wrapText="1"/>
    </xf>
    <xf numFmtId="0" fontId="33" fillId="0" borderId="24" xfId="0" applyFont="1" applyBorder="1" applyAlignment="1">
      <alignment horizontal="center"/>
    </xf>
    <xf numFmtId="0" fontId="33" fillId="0" borderId="51" xfId="0" applyFont="1" applyBorder="1" applyAlignment="1">
      <alignment horizontal="center"/>
    </xf>
    <xf numFmtId="0" fontId="26" fillId="2" borderId="10" xfId="0" applyFont="1" applyFill="1" applyBorder="1"/>
    <xf numFmtId="0" fontId="24" fillId="2" borderId="14" xfId="0" applyFont="1" applyFill="1" applyBorder="1"/>
    <xf numFmtId="0" fontId="4" fillId="2" borderId="7" xfId="0" applyFont="1" applyFill="1" applyBorder="1"/>
    <xf numFmtId="0" fontId="15" fillId="0" borderId="3" xfId="0" applyFont="1" applyBorder="1"/>
    <xf numFmtId="0" fontId="15" fillId="0" borderId="5" xfId="0" applyFont="1" applyBorder="1"/>
    <xf numFmtId="0" fontId="15" fillId="2" borderId="11" xfId="0" applyFont="1" applyFill="1" applyBorder="1"/>
    <xf numFmtId="0" fontId="11" fillId="0" borderId="25" xfId="0" applyFont="1" applyBorder="1"/>
    <xf numFmtId="0" fontId="10" fillId="0" borderId="24" xfId="0" applyFont="1" applyBorder="1" applyAlignment="1">
      <alignment horizontal="center" wrapText="1"/>
    </xf>
    <xf numFmtId="0" fontId="27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27" fillId="0" borderId="33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29" fillId="0" borderId="48" xfId="0" applyFont="1" applyBorder="1" applyAlignment="1">
      <alignment horizontal="center"/>
    </xf>
    <xf numFmtId="0" fontId="33" fillId="0" borderId="48" xfId="0" applyFont="1" applyBorder="1" applyAlignment="1">
      <alignment horizontal="center"/>
    </xf>
    <xf numFmtId="0" fontId="11" fillId="0" borderId="34" xfId="0" applyFont="1" applyBorder="1"/>
    <xf numFmtId="0" fontId="33" fillId="0" borderId="32" xfId="0" applyFont="1" applyBorder="1" applyAlignment="1">
      <alignment horizontal="center"/>
    </xf>
    <xf numFmtId="0" fontId="18" fillId="2" borderId="2" xfId="0" applyFont="1" applyFill="1" applyBorder="1"/>
    <xf numFmtId="0" fontId="18" fillId="2" borderId="7" xfId="0" applyFont="1" applyFill="1" applyBorder="1" applyAlignment="1">
      <alignment horizontal="left"/>
    </xf>
    <xf numFmtId="0" fontId="18" fillId="2" borderId="7" xfId="0" applyFont="1" applyFill="1" applyBorder="1"/>
    <xf numFmtId="0" fontId="18" fillId="2" borderId="14" xfId="0" applyFont="1" applyFill="1" applyBorder="1" applyAlignment="1">
      <alignment horizontal="left"/>
    </xf>
    <xf numFmtId="0" fontId="18" fillId="2" borderId="5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right"/>
    </xf>
    <xf numFmtId="0" fontId="11" fillId="7" borderId="50" xfId="0" applyFont="1" applyFill="1" applyBorder="1" applyAlignment="1">
      <alignment horizontal="left"/>
    </xf>
    <xf numFmtId="0" fontId="11" fillId="7" borderId="24" xfId="0" applyFont="1" applyFill="1" applyBorder="1" applyAlignment="1">
      <alignment horizontal="left"/>
    </xf>
    <xf numFmtId="0" fontId="10" fillId="7" borderId="3" xfId="0" applyFont="1" applyFill="1" applyBorder="1" applyAlignment="1">
      <alignment horizontal="left"/>
    </xf>
    <xf numFmtId="0" fontId="25" fillId="7" borderId="47" xfId="0" applyFont="1" applyFill="1" applyBorder="1" applyAlignment="1">
      <alignment horizontal="center"/>
    </xf>
    <xf numFmtId="3" fontId="10" fillId="7" borderId="5" xfId="0" applyNumberFormat="1" applyFont="1" applyFill="1" applyBorder="1" applyAlignment="1">
      <alignment horizontal="right"/>
    </xf>
    <xf numFmtId="3" fontId="11" fillId="2" borderId="3" xfId="0" applyNumberFormat="1" applyFont="1" applyFill="1" applyBorder="1" applyAlignment="1">
      <alignment horizontal="right"/>
    </xf>
    <xf numFmtId="0" fontId="10" fillId="6" borderId="12" xfId="0" applyFont="1" applyFill="1" applyBorder="1" applyAlignment="1">
      <alignment horizontal="center"/>
    </xf>
    <xf numFmtId="0" fontId="11" fillId="6" borderId="21" xfId="0" applyFont="1" applyFill="1" applyBorder="1"/>
    <xf numFmtId="0" fontId="18" fillId="6" borderId="50" xfId="0" applyFont="1" applyFill="1" applyBorder="1" applyAlignment="1">
      <alignment horizontal="left"/>
    </xf>
    <xf numFmtId="0" fontId="10" fillId="6" borderId="29" xfId="0" applyFont="1" applyFill="1" applyBorder="1" applyAlignment="1">
      <alignment horizontal="center"/>
    </xf>
    <xf numFmtId="0" fontId="9" fillId="6" borderId="26" xfId="0" applyFont="1" applyFill="1" applyBorder="1"/>
    <xf numFmtId="0" fontId="9" fillId="6" borderId="23" xfId="0" applyFont="1" applyFill="1" applyBorder="1"/>
    <xf numFmtId="0" fontId="21" fillId="6" borderId="20" xfId="0" applyFont="1" applyFill="1" applyBorder="1" applyAlignment="1">
      <alignment horizontal="center"/>
    </xf>
    <xf numFmtId="0" fontId="38" fillId="6" borderId="30" xfId="0" applyFont="1" applyFill="1" applyBorder="1"/>
    <xf numFmtId="0" fontId="38" fillId="6" borderId="21" xfId="0" applyFont="1" applyFill="1" applyBorder="1"/>
    <xf numFmtId="0" fontId="9" fillId="6" borderId="64" xfId="0" applyFont="1" applyFill="1" applyBorder="1"/>
    <xf numFmtId="3" fontId="21" fillId="2" borderId="27" xfId="0" applyNumberFormat="1" applyFont="1" applyFill="1" applyBorder="1" applyAlignment="1">
      <alignment horizontal="right"/>
    </xf>
    <xf numFmtId="3" fontId="11" fillId="2" borderId="28" xfId="0" applyNumberFormat="1" applyFont="1" applyFill="1" applyBorder="1" applyAlignment="1">
      <alignment horizontal="right"/>
    </xf>
    <xf numFmtId="0" fontId="18" fillId="2" borderId="14" xfId="0" applyFont="1" applyFill="1" applyBorder="1"/>
    <xf numFmtId="0" fontId="10" fillId="7" borderId="8" xfId="0" applyFont="1" applyFill="1" applyBorder="1" applyAlignment="1">
      <alignment horizontal="left"/>
    </xf>
    <xf numFmtId="0" fontId="11" fillId="7" borderId="8" xfId="0" applyFont="1" applyFill="1" applyBorder="1" applyAlignment="1">
      <alignment horizontal="left"/>
    </xf>
    <xf numFmtId="0" fontId="18" fillId="7" borderId="25" xfId="0" applyFont="1" applyFill="1" applyBorder="1" applyAlignment="1">
      <alignment wrapText="1"/>
    </xf>
    <xf numFmtId="0" fontId="10" fillId="0" borderId="39" xfId="0" applyFont="1" applyBorder="1" applyAlignment="1">
      <alignment horizontal="left"/>
    </xf>
    <xf numFmtId="4" fontId="39" fillId="0" borderId="2" xfId="0" applyNumberFormat="1" applyFont="1" applyBorder="1" applyAlignment="1">
      <alignment horizontal="center"/>
    </xf>
    <xf numFmtId="0" fontId="11" fillId="6" borderId="24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/>
    </xf>
    <xf numFmtId="0" fontId="11" fillId="6" borderId="0" xfId="0" applyFont="1" applyFill="1"/>
    <xf numFmtId="0" fontId="11" fillId="6" borderId="47" xfId="0" applyFont="1" applyFill="1" applyBorder="1"/>
    <xf numFmtId="3" fontId="10" fillId="6" borderId="59" xfId="0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0" fillId="0" borderId="10" xfId="0" applyFont="1" applyBorder="1" applyAlignment="1">
      <alignment horizontal="center"/>
    </xf>
    <xf numFmtId="4" fontId="15" fillId="0" borderId="2" xfId="0" applyNumberFormat="1" applyFont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0" fontId="10" fillId="0" borderId="50" xfId="0" applyFont="1" applyBorder="1"/>
    <xf numFmtId="0" fontId="11" fillId="0" borderId="60" xfId="0" applyFont="1" applyBorder="1"/>
    <xf numFmtId="0" fontId="11" fillId="0" borderId="65" xfId="0" applyFont="1" applyBorder="1"/>
    <xf numFmtId="0" fontId="28" fillId="0" borderId="5" xfId="0" applyFont="1" applyBorder="1"/>
    <xf numFmtId="0" fontId="18" fillId="0" borderId="60" xfId="0" applyFont="1" applyBorder="1"/>
    <xf numFmtId="0" fontId="9" fillId="0" borderId="65" xfId="0" applyFont="1" applyBorder="1"/>
    <xf numFmtId="0" fontId="5" fillId="2" borderId="2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" fontId="20" fillId="9" borderId="2" xfId="0" applyNumberFormat="1" applyFont="1" applyFill="1" applyBorder="1" applyAlignment="1">
      <alignment horizontal="right"/>
    </xf>
    <xf numFmtId="3" fontId="15" fillId="9" borderId="2" xfId="0" applyNumberFormat="1" applyFont="1" applyFill="1" applyBorder="1" applyAlignment="1">
      <alignment horizontal="right"/>
    </xf>
    <xf numFmtId="1" fontId="10" fillId="6" borderId="16" xfId="0" applyNumberFormat="1" applyFont="1" applyFill="1" applyBorder="1" applyAlignment="1">
      <alignment horizontal="center"/>
    </xf>
    <xf numFmtId="1" fontId="10" fillId="6" borderId="25" xfId="0" applyNumberFormat="1" applyFont="1" applyFill="1" applyBorder="1"/>
    <xf numFmtId="0" fontId="9" fillId="0" borderId="0" xfId="0" applyFont="1"/>
    <xf numFmtId="3" fontId="25" fillId="6" borderId="32" xfId="0" applyNumberFormat="1" applyFont="1" applyFill="1" applyBorder="1" applyAlignment="1">
      <alignment horizontal="right"/>
    </xf>
    <xf numFmtId="3" fontId="10" fillId="6" borderId="32" xfId="0" applyNumberFormat="1" applyFont="1" applyFill="1" applyBorder="1" applyAlignment="1">
      <alignment horizontal="right"/>
    </xf>
    <xf numFmtId="3" fontId="29" fillId="0" borderId="50" xfId="0" applyNumberFormat="1" applyFont="1" applyBorder="1" applyAlignment="1">
      <alignment horizontal="center"/>
    </xf>
    <xf numFmtId="3" fontId="29" fillId="0" borderId="24" xfId="0" applyNumberFormat="1" applyFont="1" applyBorder="1" applyAlignment="1">
      <alignment horizontal="center"/>
    </xf>
    <xf numFmtId="0" fontId="29" fillId="0" borderId="51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5" fillId="5" borderId="2" xfId="0" applyFont="1" applyFill="1" applyBorder="1"/>
    <xf numFmtId="3" fontId="12" fillId="5" borderId="2" xfId="0" applyNumberFormat="1" applyFont="1" applyFill="1" applyBorder="1"/>
    <xf numFmtId="3" fontId="12" fillId="6" borderId="2" xfId="0" applyNumberFormat="1" applyFont="1" applyFill="1" applyBorder="1"/>
    <xf numFmtId="0" fontId="15" fillId="6" borderId="2" xfId="0" applyFont="1" applyFill="1" applyBorder="1"/>
    <xf numFmtId="0" fontId="12" fillId="0" borderId="16" xfId="0" applyFont="1" applyBorder="1"/>
    <xf numFmtId="0" fontId="12" fillId="0" borderId="44" xfId="0" applyFont="1" applyBorder="1"/>
    <xf numFmtId="0" fontId="12" fillId="0" borderId="25" xfId="0" applyFont="1" applyBorder="1" applyAlignment="1">
      <alignment horizontal="center"/>
    </xf>
    <xf numFmtId="0" fontId="15" fillId="5" borderId="5" xfId="0" applyFont="1" applyFill="1" applyBorder="1"/>
    <xf numFmtId="0" fontId="12" fillId="0" borderId="32" xfId="0" applyFont="1" applyBorder="1" applyAlignment="1">
      <alignment horizontal="center"/>
    </xf>
    <xf numFmtId="3" fontId="11" fillId="2" borderId="3" xfId="0" applyNumberFormat="1" applyFont="1" applyFill="1" applyBorder="1" applyAlignment="1">
      <alignment horizontal="right" wrapText="1"/>
    </xf>
    <xf numFmtId="3" fontId="11" fillId="2" borderId="5" xfId="0" applyNumberFormat="1" applyFont="1" applyFill="1" applyBorder="1" applyAlignment="1">
      <alignment horizontal="right" wrapText="1"/>
    </xf>
    <xf numFmtId="0" fontId="18" fillId="2" borderId="16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3D3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68"/>
  <sheetViews>
    <sheetView tabSelected="1" topLeftCell="A142" zoomScale="118" zoomScaleNormal="118" workbookViewId="0">
      <selection activeCell="I168" sqref="I168"/>
    </sheetView>
  </sheetViews>
  <sheetFormatPr defaultColWidth="9.08984375" defaultRowHeight="15.5" x14ac:dyDescent="0.35"/>
  <cols>
    <col min="1" max="1" width="4.453125" style="49" customWidth="1"/>
    <col min="2" max="2" width="97.08984375" style="50" customWidth="1"/>
    <col min="3" max="3" width="12" style="50" customWidth="1"/>
    <col min="4" max="4" width="9.7265625" style="50" customWidth="1"/>
    <col min="5" max="5" width="8.7265625" style="50" customWidth="1"/>
    <col min="6" max="6" width="13.36328125" style="51" customWidth="1"/>
    <col min="7" max="7" width="14.7265625" style="49" customWidth="1"/>
    <col min="8" max="8" width="9.08984375" style="44"/>
    <col min="9" max="9" width="10.90625" style="44" bestFit="1" customWidth="1"/>
    <col min="10" max="16384" width="9.08984375" style="44"/>
  </cols>
  <sheetData>
    <row r="1" spans="1:9" ht="16" thickBot="1" x14ac:dyDescent="0.4">
      <c r="A1" s="49" t="s">
        <v>258</v>
      </c>
      <c r="B1" s="50" t="s">
        <v>18</v>
      </c>
      <c r="E1" s="439"/>
      <c r="F1" s="436" t="s">
        <v>238</v>
      </c>
      <c r="G1" s="428"/>
    </row>
    <row r="2" spans="1:9" x14ac:dyDescent="0.35">
      <c r="B2" s="54" t="s">
        <v>0</v>
      </c>
      <c r="C2" s="54"/>
      <c r="D2" s="440" t="s">
        <v>233</v>
      </c>
      <c r="E2" s="441"/>
      <c r="F2" s="437" t="s">
        <v>254</v>
      </c>
      <c r="G2" s="49" t="s">
        <v>248</v>
      </c>
    </row>
    <row r="3" spans="1:9" ht="16.5" customHeight="1" x14ac:dyDescent="0.35">
      <c r="B3" s="52" t="s">
        <v>39</v>
      </c>
      <c r="C3" s="52"/>
      <c r="D3" s="440" t="s">
        <v>234</v>
      </c>
      <c r="E3" s="441"/>
      <c r="F3" s="438">
        <v>2764000</v>
      </c>
      <c r="G3" s="49" t="s">
        <v>49</v>
      </c>
    </row>
    <row r="4" spans="1:9" ht="13.5" customHeight="1" x14ac:dyDescent="0.35">
      <c r="B4" s="50" t="s">
        <v>113</v>
      </c>
      <c r="D4" s="443" t="s">
        <v>235</v>
      </c>
      <c r="E4" s="444"/>
      <c r="F4" s="437" t="s">
        <v>246</v>
      </c>
    </row>
    <row r="5" spans="1:9" x14ac:dyDescent="0.35">
      <c r="B5" s="53" t="s">
        <v>243</v>
      </c>
      <c r="C5" s="53"/>
      <c r="D5" s="53"/>
      <c r="E5" s="442" t="s">
        <v>239</v>
      </c>
      <c r="F5" s="429">
        <v>150411000</v>
      </c>
    </row>
    <row r="6" spans="1:9" ht="2" customHeight="1" thickBot="1" x14ac:dyDescent="0.4">
      <c r="B6" s="141" t="s">
        <v>112</v>
      </c>
      <c r="C6" s="141"/>
      <c r="D6" s="142"/>
      <c r="E6" s="142"/>
      <c r="F6" s="143"/>
    </row>
    <row r="7" spans="1:9" ht="16" thickBot="1" x14ac:dyDescent="0.4">
      <c r="A7" s="55"/>
      <c r="B7" s="56" t="s">
        <v>26</v>
      </c>
      <c r="C7" s="394" t="s">
        <v>231</v>
      </c>
      <c r="D7" s="395"/>
      <c r="E7" s="398"/>
      <c r="F7" s="399"/>
      <c r="G7" s="454" t="s">
        <v>34</v>
      </c>
      <c r="H7" s="462"/>
    </row>
    <row r="8" spans="1:9" ht="17.5" customHeight="1" x14ac:dyDescent="0.35">
      <c r="A8" s="57"/>
      <c r="B8" s="58" t="s">
        <v>8</v>
      </c>
      <c r="D8" s="393"/>
      <c r="E8" s="396" t="s">
        <v>27</v>
      </c>
      <c r="F8" s="381"/>
      <c r="G8" s="455" t="s">
        <v>28</v>
      </c>
      <c r="H8" s="463" t="s">
        <v>252</v>
      </c>
    </row>
    <row r="9" spans="1:9" ht="15" customHeight="1" x14ac:dyDescent="0.35">
      <c r="A9" s="57"/>
      <c r="B9" s="58" t="s">
        <v>7</v>
      </c>
      <c r="C9" s="390" t="s">
        <v>231</v>
      </c>
      <c r="D9" s="59"/>
      <c r="E9" s="396" t="s">
        <v>11</v>
      </c>
      <c r="F9" s="381"/>
      <c r="G9" s="455" t="s">
        <v>93</v>
      </c>
      <c r="H9" s="463" t="s">
        <v>253</v>
      </c>
    </row>
    <row r="10" spans="1:9" ht="14.5" customHeight="1" thickBot="1" x14ac:dyDescent="0.4">
      <c r="A10" s="57"/>
      <c r="B10" s="144"/>
      <c r="C10" s="391" t="s">
        <v>232</v>
      </c>
      <c r="D10" s="389"/>
      <c r="E10" s="397"/>
      <c r="F10" s="382"/>
      <c r="G10" s="456">
        <v>2026</v>
      </c>
      <c r="H10" s="464">
        <v>2026</v>
      </c>
    </row>
    <row r="11" spans="1:9" thickBot="1" x14ac:dyDescent="0.35">
      <c r="A11" s="60">
        <v>0</v>
      </c>
      <c r="B11" s="61">
        <v>1</v>
      </c>
      <c r="C11" s="61">
        <v>2</v>
      </c>
      <c r="D11" s="392">
        <v>3</v>
      </c>
      <c r="E11" s="62">
        <v>4</v>
      </c>
      <c r="F11" s="63">
        <v>5</v>
      </c>
      <c r="G11" s="457">
        <v>6</v>
      </c>
      <c r="H11" s="466">
        <v>7</v>
      </c>
    </row>
    <row r="12" spans="1:9" x14ac:dyDescent="0.35">
      <c r="A12" s="64">
        <v>1</v>
      </c>
      <c r="B12" s="65" t="s">
        <v>4</v>
      </c>
      <c r="C12" s="65"/>
      <c r="D12" s="66"/>
      <c r="E12" s="67" t="s">
        <v>64</v>
      </c>
      <c r="F12" s="145" t="s">
        <v>1</v>
      </c>
      <c r="G12" s="147">
        <f>G14+G60+G82+G116+G166+G209</f>
        <v>473302600</v>
      </c>
      <c r="H12" s="465"/>
      <c r="I12" s="458"/>
    </row>
    <row r="13" spans="1:9" ht="16" thickBot="1" x14ac:dyDescent="0.4">
      <c r="A13" s="68"/>
      <c r="B13" s="69"/>
      <c r="C13" s="69"/>
      <c r="D13" s="70"/>
      <c r="E13" s="71" t="s">
        <v>65</v>
      </c>
      <c r="F13" s="146" t="s">
        <v>2</v>
      </c>
      <c r="G13" s="147">
        <f>G15+G61+G83+G117+G167+G210</f>
        <v>150339000</v>
      </c>
      <c r="H13" s="459">
        <v>72000</v>
      </c>
      <c r="I13" s="459">
        <v>150411000</v>
      </c>
    </row>
    <row r="14" spans="1:9" s="46" customFormat="1" ht="25.5" x14ac:dyDescent="0.55000000000000004">
      <c r="A14" s="72">
        <v>2</v>
      </c>
      <c r="B14" s="148" t="s">
        <v>89</v>
      </c>
      <c r="C14" s="148"/>
      <c r="D14" s="149"/>
      <c r="E14" s="150"/>
      <c r="F14" s="151" t="s">
        <v>1</v>
      </c>
      <c r="G14" s="152">
        <f>G16+G20+G50</f>
        <v>39768000</v>
      </c>
    </row>
    <row r="15" spans="1:9" s="46" customFormat="1" ht="21" customHeight="1" thickBot="1" x14ac:dyDescent="0.6">
      <c r="A15" s="74"/>
      <c r="B15" s="153"/>
      <c r="C15" s="153"/>
      <c r="D15" s="75"/>
      <c r="E15" s="154"/>
      <c r="F15" s="109" t="s">
        <v>2</v>
      </c>
      <c r="G15" s="155">
        <f>G17+G21+G51</f>
        <v>23182000</v>
      </c>
    </row>
    <row r="16" spans="1:9" s="45" customFormat="1" ht="24.75" customHeight="1" x14ac:dyDescent="0.5">
      <c r="A16" s="156">
        <v>3</v>
      </c>
      <c r="B16" s="157" t="s">
        <v>29</v>
      </c>
      <c r="C16" s="157"/>
      <c r="D16" s="157"/>
      <c r="E16" s="158"/>
      <c r="F16" s="159" t="s">
        <v>1</v>
      </c>
      <c r="G16" s="160">
        <f>G18</f>
        <v>13500000</v>
      </c>
    </row>
    <row r="17" spans="1:9" s="45" customFormat="1" ht="18.649999999999999" customHeight="1" thickBot="1" x14ac:dyDescent="0.55000000000000004">
      <c r="A17" s="161"/>
      <c r="B17" s="162"/>
      <c r="C17" s="162"/>
      <c r="D17" s="163"/>
      <c r="E17" s="164"/>
      <c r="F17" s="165" t="s">
        <v>2</v>
      </c>
      <c r="G17" s="166">
        <f>G19</f>
        <v>6000000</v>
      </c>
    </row>
    <row r="18" spans="1:9" x14ac:dyDescent="0.35">
      <c r="A18" s="55">
        <v>4</v>
      </c>
      <c r="B18" s="167" t="s">
        <v>47</v>
      </c>
      <c r="C18" s="469" t="s">
        <v>119</v>
      </c>
      <c r="D18" s="168"/>
      <c r="E18" s="169">
        <v>510103</v>
      </c>
      <c r="F18" s="170" t="s">
        <v>1</v>
      </c>
      <c r="G18" s="101">
        <v>13500000</v>
      </c>
    </row>
    <row r="19" spans="1:9" ht="16" thickBot="1" x14ac:dyDescent="0.4">
      <c r="A19" s="171"/>
      <c r="B19" s="172"/>
      <c r="C19" s="470"/>
      <c r="D19" s="173" t="s">
        <v>155</v>
      </c>
      <c r="E19" s="174">
        <v>710130</v>
      </c>
      <c r="F19" s="175" t="s">
        <v>2</v>
      </c>
      <c r="G19" s="102">
        <v>6000000</v>
      </c>
    </row>
    <row r="20" spans="1:9" s="45" customFormat="1" ht="21" customHeight="1" x14ac:dyDescent="0.5">
      <c r="A20" s="156">
        <v>5</v>
      </c>
      <c r="B20" s="176" t="s">
        <v>40</v>
      </c>
      <c r="C20" s="176"/>
      <c r="D20" s="177"/>
      <c r="E20" s="178"/>
      <c r="F20" s="159" t="s">
        <v>1</v>
      </c>
      <c r="G20" s="166">
        <f>G22+G24+G26+G28+G30+G32+G34+G36+G38+G40+G42+G44+G46+G48</f>
        <v>24932000</v>
      </c>
    </row>
    <row r="21" spans="1:9" s="45" customFormat="1" ht="24" customHeight="1" thickBot="1" x14ac:dyDescent="0.55000000000000004">
      <c r="A21" s="161"/>
      <c r="B21" s="180"/>
      <c r="C21" s="180"/>
      <c r="D21" s="181"/>
      <c r="E21" s="182"/>
      <c r="F21" s="165" t="s">
        <v>2</v>
      </c>
      <c r="G21" s="166">
        <f>G23+G25+G27+G29+G31+G33+G35+G37+G39+G41+G43+G45+G47+G49</f>
        <v>16486000</v>
      </c>
    </row>
    <row r="22" spans="1:9" s="45" customFormat="1" ht="16.25" customHeight="1" x14ac:dyDescent="0.5">
      <c r="A22" s="122">
        <v>6</v>
      </c>
      <c r="B22" s="183" t="s">
        <v>114</v>
      </c>
      <c r="C22" s="184"/>
      <c r="D22" s="172"/>
      <c r="E22" s="174">
        <v>510103</v>
      </c>
      <c r="F22" s="126" t="s">
        <v>1</v>
      </c>
      <c r="G22" s="101">
        <v>1690000</v>
      </c>
      <c r="H22" s="44"/>
      <c r="I22" s="44"/>
    </row>
    <row r="23" spans="1:9" s="45" customFormat="1" ht="16.25" customHeight="1" thickBot="1" x14ac:dyDescent="0.55000000000000004">
      <c r="A23" s="110"/>
      <c r="B23" s="185"/>
      <c r="C23" s="186" t="s">
        <v>119</v>
      </c>
      <c r="D23" s="187" t="s">
        <v>156</v>
      </c>
      <c r="E23" s="188">
        <v>710130</v>
      </c>
      <c r="F23" s="189" t="s">
        <v>2</v>
      </c>
      <c r="G23" s="102">
        <v>1690000</v>
      </c>
      <c r="H23" s="48"/>
    </row>
    <row r="24" spans="1:9" ht="15" customHeight="1" x14ac:dyDescent="0.35">
      <c r="A24" s="171">
        <v>7</v>
      </c>
      <c r="B24" s="172" t="s">
        <v>249</v>
      </c>
      <c r="C24" s="172"/>
      <c r="D24" s="173"/>
      <c r="E24" s="174">
        <v>510103</v>
      </c>
      <c r="F24" s="170" t="s">
        <v>1</v>
      </c>
      <c r="G24" s="101">
        <v>400000</v>
      </c>
    </row>
    <row r="25" spans="1:9" ht="14.4" customHeight="1" thickBot="1" x14ac:dyDescent="0.4">
      <c r="A25" s="190"/>
      <c r="B25" s="191"/>
      <c r="C25" s="191" t="s">
        <v>120</v>
      </c>
      <c r="D25" s="186"/>
      <c r="E25" s="192">
        <v>710130</v>
      </c>
      <c r="F25" s="127" t="s">
        <v>2</v>
      </c>
      <c r="G25" s="102">
        <v>400000</v>
      </c>
    </row>
    <row r="26" spans="1:9" ht="18.649999999999999" customHeight="1" x14ac:dyDescent="0.35">
      <c r="A26" s="55">
        <v>8</v>
      </c>
      <c r="B26" s="168" t="s">
        <v>53</v>
      </c>
      <c r="C26" s="173"/>
      <c r="D26" s="173"/>
      <c r="E26" s="174">
        <v>510103</v>
      </c>
      <c r="F26" s="193" t="s">
        <v>1</v>
      </c>
      <c r="G26" s="101">
        <v>350000</v>
      </c>
    </row>
    <row r="27" spans="1:9" ht="15" customHeight="1" thickBot="1" x14ac:dyDescent="0.4">
      <c r="A27" s="190"/>
      <c r="B27" s="186"/>
      <c r="C27" s="173" t="s">
        <v>120</v>
      </c>
      <c r="D27" s="173"/>
      <c r="E27" s="174">
        <v>710130</v>
      </c>
      <c r="F27" s="127" t="s">
        <v>2</v>
      </c>
      <c r="G27" s="102">
        <v>350000</v>
      </c>
    </row>
    <row r="28" spans="1:9" ht="15" customHeight="1" x14ac:dyDescent="0.35">
      <c r="A28" s="194">
        <v>9</v>
      </c>
      <c r="B28" s="168" t="s">
        <v>90</v>
      </c>
      <c r="C28" s="168"/>
      <c r="D28" s="168"/>
      <c r="E28" s="169">
        <v>510103</v>
      </c>
      <c r="F28" s="193" t="s">
        <v>1</v>
      </c>
      <c r="G28" s="101">
        <v>600000</v>
      </c>
    </row>
    <row r="29" spans="1:9" ht="13.75" customHeight="1" thickBot="1" x14ac:dyDescent="0.4">
      <c r="A29" s="171"/>
      <c r="B29" s="195" t="s">
        <v>147</v>
      </c>
      <c r="C29" s="195" t="s">
        <v>120</v>
      </c>
      <c r="D29" s="186"/>
      <c r="E29" s="192">
        <v>710130</v>
      </c>
      <c r="F29" s="196" t="s">
        <v>2</v>
      </c>
      <c r="G29" s="102">
        <v>300000</v>
      </c>
    </row>
    <row r="30" spans="1:9" ht="13.75" customHeight="1" x14ac:dyDescent="0.35">
      <c r="A30" s="122">
        <v>10</v>
      </c>
      <c r="B30" s="197" t="s">
        <v>104</v>
      </c>
      <c r="C30" s="197"/>
      <c r="D30" s="168"/>
      <c r="E30" s="174">
        <v>510130</v>
      </c>
      <c r="F30" s="193" t="s">
        <v>1</v>
      </c>
      <c r="G30" s="101">
        <v>150000</v>
      </c>
    </row>
    <row r="31" spans="1:9" ht="13.75" customHeight="1" thickBot="1" x14ac:dyDescent="0.4">
      <c r="A31" s="110"/>
      <c r="B31" s="197" t="s">
        <v>105</v>
      </c>
      <c r="C31" s="197" t="s">
        <v>126</v>
      </c>
      <c r="D31" s="198"/>
      <c r="E31" s="174">
        <v>710130</v>
      </c>
      <c r="F31" s="196" t="s">
        <v>2</v>
      </c>
      <c r="G31" s="102">
        <v>84000</v>
      </c>
    </row>
    <row r="32" spans="1:9" ht="18" customHeight="1" x14ac:dyDescent="0.35">
      <c r="A32" s="137">
        <v>11</v>
      </c>
      <c r="B32" s="199" t="s">
        <v>66</v>
      </c>
      <c r="C32" s="168"/>
      <c r="D32" s="200"/>
      <c r="E32" s="169">
        <v>510103</v>
      </c>
      <c r="F32" s="193" t="s">
        <v>1</v>
      </c>
      <c r="G32" s="101">
        <v>1102000</v>
      </c>
    </row>
    <row r="33" spans="1:7" ht="14" customHeight="1" thickBot="1" x14ac:dyDescent="0.4">
      <c r="A33" s="137"/>
      <c r="B33" s="201"/>
      <c r="C33" s="140" t="s">
        <v>119</v>
      </c>
      <c r="D33" s="202" t="s">
        <v>157</v>
      </c>
      <c r="E33" s="192">
        <v>7103</v>
      </c>
      <c r="F33" s="203" t="s">
        <v>2</v>
      </c>
      <c r="G33" s="411">
        <v>1102000</v>
      </c>
    </row>
    <row r="34" spans="1:7" ht="14" customHeight="1" x14ac:dyDescent="0.35">
      <c r="A34" s="204">
        <v>12</v>
      </c>
      <c r="B34" s="205" t="s">
        <v>237</v>
      </c>
      <c r="C34" s="206"/>
      <c r="D34" s="207"/>
      <c r="E34" s="168">
        <v>510103</v>
      </c>
      <c r="F34" s="208" t="s">
        <v>1</v>
      </c>
      <c r="G34" s="422">
        <v>3500000</v>
      </c>
    </row>
    <row r="35" spans="1:7" ht="14" customHeight="1" thickBot="1" x14ac:dyDescent="0.4">
      <c r="A35" s="209"/>
      <c r="B35" s="210" t="s">
        <v>236</v>
      </c>
      <c r="C35" s="140" t="s">
        <v>119</v>
      </c>
      <c r="D35" s="195" t="s">
        <v>158</v>
      </c>
      <c r="E35" s="186">
        <v>6001</v>
      </c>
      <c r="F35" s="196" t="s">
        <v>2</v>
      </c>
      <c r="G35" s="423">
        <v>3500000</v>
      </c>
    </row>
    <row r="36" spans="1:7" ht="17.5" customHeight="1" x14ac:dyDescent="0.35">
      <c r="A36" s="137">
        <v>13</v>
      </c>
      <c r="B36" s="201" t="s">
        <v>154</v>
      </c>
      <c r="C36" s="206"/>
      <c r="D36" s="197" t="s">
        <v>159</v>
      </c>
      <c r="E36" s="174">
        <v>510103</v>
      </c>
      <c r="F36" s="193" t="s">
        <v>1</v>
      </c>
      <c r="G36" s="243">
        <v>850000</v>
      </c>
    </row>
    <row r="37" spans="1:7" ht="14" customHeight="1" thickBot="1" x14ac:dyDescent="0.4">
      <c r="A37" s="110"/>
      <c r="B37" s="211"/>
      <c r="C37" s="140" t="s">
        <v>119</v>
      </c>
      <c r="D37" s="197"/>
      <c r="E37" s="174">
        <v>7103</v>
      </c>
      <c r="F37" s="203" t="s">
        <v>2</v>
      </c>
      <c r="G37" s="102">
        <v>850000</v>
      </c>
    </row>
    <row r="38" spans="1:7" ht="16.75" customHeight="1" x14ac:dyDescent="0.35">
      <c r="A38" s="171">
        <v>14</v>
      </c>
      <c r="B38" s="212" t="s">
        <v>55</v>
      </c>
      <c r="C38" s="168"/>
      <c r="D38" s="213" t="s">
        <v>160</v>
      </c>
      <c r="E38" s="214">
        <v>510103</v>
      </c>
      <c r="F38" s="193" t="s">
        <v>1</v>
      </c>
      <c r="G38" s="101">
        <v>1400000</v>
      </c>
    </row>
    <row r="39" spans="1:7" ht="15.65" customHeight="1" thickBot="1" x14ac:dyDescent="0.4">
      <c r="A39" s="171"/>
      <c r="B39" s="215"/>
      <c r="C39" s="186" t="s">
        <v>120</v>
      </c>
      <c r="D39" s="197"/>
      <c r="E39" s="216">
        <v>710130</v>
      </c>
      <c r="F39" s="217" t="s">
        <v>2</v>
      </c>
      <c r="G39" s="102">
        <v>1400000</v>
      </c>
    </row>
    <row r="40" spans="1:7" ht="17.399999999999999" customHeight="1" thickBot="1" x14ac:dyDescent="0.4">
      <c r="A40" s="122">
        <v>15</v>
      </c>
      <c r="B40" s="218" t="s">
        <v>61</v>
      </c>
      <c r="C40" s="230"/>
      <c r="D40" s="207"/>
      <c r="E40" s="218">
        <v>510103</v>
      </c>
      <c r="F40" s="123" t="s">
        <v>1</v>
      </c>
      <c r="G40" s="101">
        <v>60000</v>
      </c>
    </row>
    <row r="41" spans="1:7" ht="13.75" customHeight="1" thickBot="1" x14ac:dyDescent="0.4">
      <c r="A41" s="137"/>
      <c r="B41" s="212"/>
      <c r="C41" s="230" t="s">
        <v>120</v>
      </c>
      <c r="D41" s="195"/>
      <c r="E41" s="212">
        <v>710130</v>
      </c>
      <c r="F41" s="221" t="s">
        <v>2</v>
      </c>
      <c r="G41" s="222">
        <v>60000</v>
      </c>
    </row>
    <row r="42" spans="1:7" ht="13.75" customHeight="1" x14ac:dyDescent="0.35">
      <c r="A42" s="122">
        <v>16</v>
      </c>
      <c r="B42" s="199" t="s">
        <v>106</v>
      </c>
      <c r="C42" s="168"/>
      <c r="D42" s="207"/>
      <c r="E42" s="402">
        <v>510103</v>
      </c>
      <c r="F42" s="224" t="s">
        <v>1</v>
      </c>
      <c r="G42" s="101">
        <v>1000000</v>
      </c>
    </row>
    <row r="43" spans="1:7" ht="13.75" customHeight="1" thickBot="1" x14ac:dyDescent="0.4">
      <c r="A43" s="110"/>
      <c r="B43" s="225" t="s">
        <v>107</v>
      </c>
      <c r="C43" s="186" t="s">
        <v>120</v>
      </c>
      <c r="D43" s="195"/>
      <c r="E43" s="424">
        <v>710130</v>
      </c>
      <c r="F43" s="227" t="s">
        <v>2</v>
      </c>
      <c r="G43" s="102">
        <v>1000000</v>
      </c>
    </row>
    <row r="44" spans="1:7" ht="18.649999999999999" customHeight="1" x14ac:dyDescent="0.35">
      <c r="A44" s="122">
        <v>17</v>
      </c>
      <c r="B44" s="228" t="s">
        <v>71</v>
      </c>
      <c r="C44" s="168"/>
      <c r="D44" s="207"/>
      <c r="E44" s="309">
        <v>510103</v>
      </c>
      <c r="F44" s="107" t="s">
        <v>1</v>
      </c>
      <c r="G44" s="101">
        <v>250000</v>
      </c>
    </row>
    <row r="45" spans="1:7" ht="16.75" customHeight="1" thickBot="1" x14ac:dyDescent="0.4">
      <c r="A45" s="137"/>
      <c r="B45" s="230" t="s">
        <v>0</v>
      </c>
      <c r="C45" s="186" t="s">
        <v>120</v>
      </c>
      <c r="D45" s="195"/>
      <c r="E45" s="201">
        <v>710130</v>
      </c>
      <c r="F45" s="175" t="s">
        <v>2</v>
      </c>
      <c r="G45" s="102">
        <v>250000</v>
      </c>
    </row>
    <row r="46" spans="1:7" ht="16.75" customHeight="1" x14ac:dyDescent="0.35">
      <c r="A46" s="231">
        <v>18</v>
      </c>
      <c r="B46" s="228" t="s">
        <v>91</v>
      </c>
      <c r="C46" s="168"/>
      <c r="D46" s="207"/>
      <c r="E46" s="309">
        <v>510103</v>
      </c>
      <c r="F46" s="126" t="s">
        <v>1</v>
      </c>
      <c r="G46" s="101">
        <v>280000</v>
      </c>
    </row>
    <row r="47" spans="1:7" ht="16.75" customHeight="1" thickBot="1" x14ac:dyDescent="0.4">
      <c r="A47" s="232"/>
      <c r="B47" s="185" t="s">
        <v>73</v>
      </c>
      <c r="C47" s="186" t="s">
        <v>120</v>
      </c>
      <c r="D47" s="195" t="s">
        <v>161</v>
      </c>
      <c r="E47" s="211">
        <v>710101</v>
      </c>
      <c r="F47" s="189" t="s">
        <v>2</v>
      </c>
      <c r="G47" s="102">
        <v>100000</v>
      </c>
    </row>
    <row r="48" spans="1:7" ht="16.75" customHeight="1" x14ac:dyDescent="0.35">
      <c r="A48" s="122">
        <v>19</v>
      </c>
      <c r="B48" s="231" t="s">
        <v>82</v>
      </c>
      <c r="C48" s="231"/>
      <c r="D48" s="137" t="s">
        <v>172</v>
      </c>
      <c r="E48" s="260">
        <v>510103</v>
      </c>
      <c r="F48" s="193" t="s">
        <v>1</v>
      </c>
      <c r="G48" s="101">
        <v>13300000</v>
      </c>
    </row>
    <row r="49" spans="1:9" ht="16.75" customHeight="1" thickBot="1" x14ac:dyDescent="0.4">
      <c r="A49" s="110"/>
      <c r="B49" s="232" t="s">
        <v>83</v>
      </c>
      <c r="C49" s="232" t="s">
        <v>119</v>
      </c>
      <c r="D49" s="110" t="s">
        <v>81</v>
      </c>
      <c r="E49" s="307">
        <v>5649</v>
      </c>
      <c r="F49" s="217" t="s">
        <v>2</v>
      </c>
      <c r="G49" s="102">
        <v>5400000</v>
      </c>
    </row>
    <row r="50" spans="1:9" ht="16.75" customHeight="1" x14ac:dyDescent="0.35">
      <c r="A50" s="234">
        <v>20</v>
      </c>
      <c r="B50" s="235" t="s">
        <v>37</v>
      </c>
      <c r="C50" s="425"/>
      <c r="D50" s="177"/>
      <c r="E50" s="178"/>
      <c r="F50" s="237" t="s">
        <v>1</v>
      </c>
      <c r="G50" s="240">
        <f>G52+G54+G56+G58</f>
        <v>1336000</v>
      </c>
    </row>
    <row r="51" spans="1:9" ht="16.75" customHeight="1" thickBot="1" x14ac:dyDescent="0.4">
      <c r="A51" s="234"/>
      <c r="B51" s="111"/>
      <c r="C51" s="426"/>
      <c r="D51" s="427"/>
      <c r="E51" s="238"/>
      <c r="F51" s="239" t="s">
        <v>2</v>
      </c>
      <c r="G51" s="240">
        <f>G53+G55+G57+G59</f>
        <v>696000</v>
      </c>
    </row>
    <row r="52" spans="1:9" ht="16.75" customHeight="1" x14ac:dyDescent="0.35">
      <c r="A52" s="122">
        <v>21</v>
      </c>
      <c r="B52" s="223" t="s">
        <v>123</v>
      </c>
      <c r="C52" s="228"/>
      <c r="D52" s="207"/>
      <c r="E52" s="260">
        <v>510103</v>
      </c>
      <c r="F52" s="242" t="s">
        <v>1</v>
      </c>
      <c r="G52" s="243">
        <v>650000</v>
      </c>
    </row>
    <row r="53" spans="1:9" ht="16.75" customHeight="1" thickBot="1" x14ac:dyDescent="0.4">
      <c r="A53" s="110"/>
      <c r="B53" s="226"/>
      <c r="C53" s="230" t="s">
        <v>119</v>
      </c>
      <c r="D53" s="195" t="s">
        <v>162</v>
      </c>
      <c r="E53" s="307">
        <v>7103</v>
      </c>
      <c r="F53" s="246" t="s">
        <v>2</v>
      </c>
      <c r="G53" s="102">
        <v>10000</v>
      </c>
    </row>
    <row r="54" spans="1:9" ht="16.75" customHeight="1" x14ac:dyDescent="0.35">
      <c r="A54" s="122">
        <v>22</v>
      </c>
      <c r="B54" s="228" t="s">
        <v>124</v>
      </c>
      <c r="C54" s="168"/>
      <c r="D54" s="207"/>
      <c r="E54" s="260">
        <v>510103</v>
      </c>
      <c r="F54" s="242" t="s">
        <v>1</v>
      </c>
      <c r="G54" s="101">
        <v>484000</v>
      </c>
    </row>
    <row r="55" spans="1:9" ht="16.75" customHeight="1" thickBot="1" x14ac:dyDescent="0.4">
      <c r="A55" s="110"/>
      <c r="B55" s="185"/>
      <c r="C55" s="173" t="s">
        <v>119</v>
      </c>
      <c r="D55" s="195" t="s">
        <v>163</v>
      </c>
      <c r="E55" s="307">
        <v>7103</v>
      </c>
      <c r="F55" s="246" t="s">
        <v>2</v>
      </c>
      <c r="G55" s="102">
        <v>484000</v>
      </c>
    </row>
    <row r="56" spans="1:9" ht="16.75" customHeight="1" x14ac:dyDescent="0.35">
      <c r="A56" s="122">
        <v>23</v>
      </c>
      <c r="B56" s="223" t="s">
        <v>215</v>
      </c>
      <c r="C56" s="223"/>
      <c r="D56" s="220"/>
      <c r="E56" s="241">
        <v>510103</v>
      </c>
      <c r="F56" s="246" t="s">
        <v>1</v>
      </c>
      <c r="G56" s="101">
        <v>50000</v>
      </c>
    </row>
    <row r="57" spans="1:9" ht="16.75" customHeight="1" thickBot="1" x14ac:dyDescent="0.4">
      <c r="A57" s="110"/>
      <c r="B57" s="226" t="s">
        <v>219</v>
      </c>
      <c r="C57" s="226" t="s">
        <v>220</v>
      </c>
      <c r="D57" s="220"/>
      <c r="E57" s="245">
        <v>710130</v>
      </c>
      <c r="F57" s="246" t="s">
        <v>2</v>
      </c>
      <c r="G57" s="102">
        <v>50000</v>
      </c>
    </row>
    <row r="58" spans="1:9" s="46" customFormat="1" ht="22.25" customHeight="1" x14ac:dyDescent="0.55000000000000004">
      <c r="A58" s="262">
        <v>24</v>
      </c>
      <c r="B58" s="223" t="s">
        <v>229</v>
      </c>
      <c r="C58" s="212"/>
      <c r="D58" s="207"/>
      <c r="E58" s="260">
        <v>510103</v>
      </c>
      <c r="F58" s="242" t="s">
        <v>1</v>
      </c>
      <c r="G58" s="101">
        <v>152000</v>
      </c>
    </row>
    <row r="59" spans="1:9" s="46" customFormat="1" ht="21.65" customHeight="1" thickBot="1" x14ac:dyDescent="0.6">
      <c r="A59" s="262"/>
      <c r="B59" s="226" t="s">
        <v>230</v>
      </c>
      <c r="C59" s="212" t="s">
        <v>120</v>
      </c>
      <c r="D59" s="195"/>
      <c r="E59" s="307">
        <v>710130</v>
      </c>
      <c r="F59" s="246" t="s">
        <v>2</v>
      </c>
      <c r="G59" s="102">
        <v>152000</v>
      </c>
    </row>
    <row r="60" spans="1:9" x14ac:dyDescent="0.35">
      <c r="A60" s="247">
        <v>25</v>
      </c>
      <c r="B60" s="248" t="s">
        <v>88</v>
      </c>
      <c r="C60" s="449"/>
      <c r="D60" s="73"/>
      <c r="E60" s="249"/>
      <c r="F60" s="108" t="s">
        <v>1</v>
      </c>
      <c r="G60" s="250">
        <f>G62+G74+G78</f>
        <v>16146000</v>
      </c>
      <c r="H60" s="461"/>
      <c r="I60" s="461"/>
    </row>
    <row r="61" spans="1:9" ht="16" thickBot="1" x14ac:dyDescent="0.4">
      <c r="A61" s="251"/>
      <c r="B61" s="252"/>
      <c r="C61" s="450"/>
      <c r="D61" s="75"/>
      <c r="E61" s="154"/>
      <c r="F61" s="109" t="s">
        <v>2</v>
      </c>
      <c r="G61" s="155">
        <f>G63+G75+G79</f>
        <v>10493000</v>
      </c>
      <c r="H61" s="460">
        <v>72000</v>
      </c>
      <c r="I61" s="460">
        <v>10565000</v>
      </c>
    </row>
    <row r="62" spans="1:9" ht="17.399999999999999" customHeight="1" x14ac:dyDescent="0.35">
      <c r="A62" s="156">
        <v>26</v>
      </c>
      <c r="B62" s="157" t="s">
        <v>30</v>
      </c>
      <c r="C62" s="157"/>
      <c r="D62" s="157"/>
      <c r="E62" s="158"/>
      <c r="F62" s="159" t="s">
        <v>1</v>
      </c>
      <c r="G62" s="166">
        <f>G64+G66+G68+G70+G72</f>
        <v>13766000</v>
      </c>
    </row>
    <row r="63" spans="1:9" ht="17.399999999999999" customHeight="1" thickBot="1" x14ac:dyDescent="0.4">
      <c r="A63" s="234"/>
      <c r="B63" s="163"/>
      <c r="C63" s="163"/>
      <c r="D63" s="163"/>
      <c r="E63" s="253"/>
      <c r="F63" s="165" t="s">
        <v>2</v>
      </c>
      <c r="G63" s="166">
        <f>G65+G67+G69+G71+G73</f>
        <v>9393000</v>
      </c>
    </row>
    <row r="64" spans="1:9" ht="16.75" customHeight="1" x14ac:dyDescent="0.35">
      <c r="A64" s="122">
        <v>27</v>
      </c>
      <c r="B64" s="229" t="s">
        <v>98</v>
      </c>
      <c r="C64" s="206"/>
      <c r="D64" s="254"/>
      <c r="E64" s="255">
        <v>650401</v>
      </c>
      <c r="F64" s="200"/>
      <c r="G64" s="101">
        <v>9066000</v>
      </c>
    </row>
    <row r="65" spans="1:9" ht="16.25" customHeight="1" thickBot="1" x14ac:dyDescent="0.4">
      <c r="A65" s="110"/>
      <c r="B65" s="233" t="s">
        <v>99</v>
      </c>
      <c r="C65" s="140" t="s">
        <v>119</v>
      </c>
      <c r="D65" s="187" t="s">
        <v>164</v>
      </c>
      <c r="E65" s="256">
        <v>6001</v>
      </c>
      <c r="F65" s="200"/>
      <c r="G65" s="102">
        <v>5400000</v>
      </c>
    </row>
    <row r="66" spans="1:9" ht="17.399999999999999" customHeight="1" x14ac:dyDescent="0.35">
      <c r="A66" s="171">
        <v>28</v>
      </c>
      <c r="B66" s="201" t="s">
        <v>21</v>
      </c>
      <c r="C66" s="206"/>
      <c r="D66" s="257"/>
      <c r="E66" s="258">
        <v>650401</v>
      </c>
      <c r="F66" s="193" t="s">
        <v>1</v>
      </c>
      <c r="G66" s="101">
        <v>1600000</v>
      </c>
    </row>
    <row r="67" spans="1:9" ht="18.649999999999999" customHeight="1" thickBot="1" x14ac:dyDescent="0.4">
      <c r="A67" s="171"/>
      <c r="B67" s="201" t="s">
        <v>36</v>
      </c>
      <c r="C67" s="140" t="s">
        <v>119</v>
      </c>
      <c r="D67" s="210" t="s">
        <v>165</v>
      </c>
      <c r="E67" s="216">
        <v>710130</v>
      </c>
      <c r="F67" s="124" t="s">
        <v>2</v>
      </c>
      <c r="G67" s="102">
        <v>1553000</v>
      </c>
    </row>
    <row r="68" spans="1:9" ht="18.649999999999999" customHeight="1" thickBot="1" x14ac:dyDescent="0.4">
      <c r="A68" s="231">
        <v>29</v>
      </c>
      <c r="B68" s="229" t="s">
        <v>38</v>
      </c>
      <c r="C68" s="206"/>
      <c r="D68" s="201"/>
      <c r="E68" s="258">
        <v>650401</v>
      </c>
      <c r="F68" s="259" t="s">
        <v>1</v>
      </c>
      <c r="G68" s="101">
        <v>2200000</v>
      </c>
    </row>
    <row r="69" spans="1:9" ht="18.649999999999999" customHeight="1" thickBot="1" x14ac:dyDescent="0.4">
      <c r="A69" s="231"/>
      <c r="B69" s="139"/>
      <c r="C69" s="140" t="s">
        <v>120</v>
      </c>
      <c r="D69" s="260" t="s">
        <v>166</v>
      </c>
      <c r="E69" s="258">
        <v>710101</v>
      </c>
      <c r="F69" s="196" t="s">
        <v>2</v>
      </c>
      <c r="G69" s="261">
        <v>1540000</v>
      </c>
    </row>
    <row r="70" spans="1:9" ht="18.649999999999999" customHeight="1" x14ac:dyDescent="0.35">
      <c r="A70" s="262">
        <v>30</v>
      </c>
      <c r="B70" s="263" t="s">
        <v>103</v>
      </c>
      <c r="C70" s="245"/>
      <c r="D70" s="263"/>
      <c r="E70" s="263">
        <v>650401</v>
      </c>
      <c r="F70" s="224" t="s">
        <v>1</v>
      </c>
      <c r="G70" s="101">
        <v>500000</v>
      </c>
    </row>
    <row r="71" spans="1:9" ht="18.649999999999999" customHeight="1" thickBot="1" x14ac:dyDescent="0.4">
      <c r="A71" s="262"/>
      <c r="B71" s="263" t="s">
        <v>102</v>
      </c>
      <c r="C71" s="263" t="s">
        <v>119</v>
      </c>
      <c r="D71" s="263" t="s">
        <v>167</v>
      </c>
      <c r="E71" s="241">
        <v>710101</v>
      </c>
      <c r="F71" s="227" t="s">
        <v>2</v>
      </c>
      <c r="G71" s="102">
        <v>500000</v>
      </c>
    </row>
    <row r="72" spans="1:9" s="6" customFormat="1" ht="19" customHeight="1" x14ac:dyDescent="0.45">
      <c r="A72" s="122">
        <v>31</v>
      </c>
      <c r="B72" s="385" t="s">
        <v>247</v>
      </c>
      <c r="C72" s="383"/>
      <c r="D72" s="386"/>
      <c r="E72" s="400">
        <v>650401</v>
      </c>
      <c r="F72" s="445" t="s">
        <v>1</v>
      </c>
      <c r="G72" s="447">
        <v>400000</v>
      </c>
    </row>
    <row r="73" spans="1:9" s="6" customFormat="1" ht="15.5" customHeight="1" thickBot="1" x14ac:dyDescent="0.5">
      <c r="A73" s="110"/>
      <c r="B73" s="384" t="s">
        <v>49</v>
      </c>
      <c r="C73" s="388" t="s">
        <v>120</v>
      </c>
      <c r="D73" s="387"/>
      <c r="E73" s="263">
        <v>710101</v>
      </c>
      <c r="F73" s="446" t="s">
        <v>2</v>
      </c>
      <c r="G73" s="448">
        <v>400000</v>
      </c>
      <c r="H73" s="44"/>
      <c r="I73" s="44"/>
    </row>
    <row r="74" spans="1:9" ht="21.65" customHeight="1" thickBot="1" x14ac:dyDescent="0.35">
      <c r="A74" s="264">
        <v>32</v>
      </c>
      <c r="B74" s="265" t="s">
        <v>40</v>
      </c>
      <c r="C74" s="265"/>
      <c r="D74" s="266"/>
      <c r="E74" s="164"/>
      <c r="F74" s="105" t="s">
        <v>1</v>
      </c>
      <c r="G74" s="267">
        <f>G76</f>
        <v>2130000</v>
      </c>
    </row>
    <row r="75" spans="1:9" ht="20.399999999999999" customHeight="1" thickBot="1" x14ac:dyDescent="0.35">
      <c r="A75" s="268"/>
      <c r="B75" s="163"/>
      <c r="C75" s="163"/>
      <c r="D75" s="269"/>
      <c r="E75" s="164"/>
      <c r="F75" s="270" t="s">
        <v>2</v>
      </c>
      <c r="G75" s="166">
        <f>G77</f>
        <v>850000</v>
      </c>
    </row>
    <row r="76" spans="1:9" ht="20.399999999999999" customHeight="1" x14ac:dyDescent="0.35">
      <c r="A76" s="55">
        <v>33</v>
      </c>
      <c r="B76" s="205" t="s">
        <v>50</v>
      </c>
      <c r="C76" s="205"/>
      <c r="D76" s="206"/>
      <c r="E76" s="214">
        <v>650401</v>
      </c>
      <c r="F76" s="193" t="s">
        <v>1</v>
      </c>
      <c r="G76" s="101">
        <v>2130000</v>
      </c>
    </row>
    <row r="77" spans="1:9" ht="20.399999999999999" customHeight="1" thickBot="1" x14ac:dyDescent="0.4">
      <c r="A77" s="190"/>
      <c r="B77" s="210" t="s">
        <v>84</v>
      </c>
      <c r="C77" s="210" t="s">
        <v>120</v>
      </c>
      <c r="D77" s="140" t="s">
        <v>227</v>
      </c>
      <c r="E77" s="216">
        <v>6001</v>
      </c>
      <c r="F77" s="217" t="s">
        <v>2</v>
      </c>
      <c r="G77" s="102">
        <v>850000</v>
      </c>
    </row>
    <row r="78" spans="1:9" ht="20.399999999999999" customHeight="1" x14ac:dyDescent="0.35">
      <c r="A78" s="156">
        <v>34</v>
      </c>
      <c r="B78" s="271" t="s">
        <v>37</v>
      </c>
      <c r="C78" s="271"/>
      <c r="D78" s="156"/>
      <c r="E78" s="272"/>
      <c r="F78" s="273" t="s">
        <v>1</v>
      </c>
      <c r="G78" s="274">
        <f>G80</f>
        <v>250000</v>
      </c>
    </row>
    <row r="79" spans="1:9" ht="20.399999999999999" customHeight="1" thickBot="1" x14ac:dyDescent="0.4">
      <c r="A79" s="234"/>
      <c r="B79" s="103"/>
      <c r="C79" s="103"/>
      <c r="D79" s="234"/>
      <c r="E79" s="272"/>
      <c r="F79" s="112" t="s">
        <v>2</v>
      </c>
      <c r="G79" s="275">
        <f>G81</f>
        <v>250000</v>
      </c>
    </row>
    <row r="80" spans="1:9" s="46" customFormat="1" ht="20" customHeight="1" x14ac:dyDescent="0.55000000000000004">
      <c r="A80" s="118">
        <v>35</v>
      </c>
      <c r="B80" s="276" t="s">
        <v>250</v>
      </c>
      <c r="C80" s="276"/>
      <c r="D80" s="277"/>
      <c r="E80" s="278">
        <v>650401</v>
      </c>
      <c r="F80" s="193" t="s">
        <v>1</v>
      </c>
      <c r="G80" s="101">
        <v>250000</v>
      </c>
    </row>
    <row r="81" spans="1:7" s="46" customFormat="1" ht="21.5" customHeight="1" thickBot="1" x14ac:dyDescent="0.6">
      <c r="A81" s="120"/>
      <c r="B81" s="279" t="s">
        <v>251</v>
      </c>
      <c r="C81" s="279" t="s">
        <v>120</v>
      </c>
      <c r="D81" s="280"/>
      <c r="E81" s="281">
        <v>710130</v>
      </c>
      <c r="F81" s="124" t="s">
        <v>2</v>
      </c>
      <c r="G81" s="102">
        <v>250000</v>
      </c>
    </row>
    <row r="82" spans="1:7" x14ac:dyDescent="0.35">
      <c r="A82" s="282">
        <v>36</v>
      </c>
      <c r="B82" s="283" t="s">
        <v>23</v>
      </c>
      <c r="C82" s="283"/>
      <c r="D82" s="73"/>
      <c r="E82" s="249"/>
      <c r="F82" s="108" t="s">
        <v>1</v>
      </c>
      <c r="G82" s="152">
        <f>G84+G100</f>
        <v>20491000</v>
      </c>
    </row>
    <row r="83" spans="1:7" ht="16" thickBot="1" x14ac:dyDescent="0.4">
      <c r="A83" s="74"/>
      <c r="B83" s="153"/>
      <c r="C83" s="153"/>
      <c r="D83" s="75"/>
      <c r="E83" s="154"/>
      <c r="F83" s="109" t="s">
        <v>2</v>
      </c>
      <c r="G83" s="155">
        <f>G85+G101</f>
        <v>13121000</v>
      </c>
    </row>
    <row r="84" spans="1:7" x14ac:dyDescent="0.35">
      <c r="A84" s="284">
        <v>37</v>
      </c>
      <c r="B84" s="285" t="s">
        <v>31</v>
      </c>
      <c r="C84" s="286"/>
      <c r="D84" s="287"/>
      <c r="E84" s="288"/>
      <c r="F84" s="289" t="s">
        <v>1</v>
      </c>
      <c r="G84" s="295">
        <f>G86+G88+G90+G92+G94+G96+G98</f>
        <v>19170000</v>
      </c>
    </row>
    <row r="85" spans="1:7" ht="16" thickBot="1" x14ac:dyDescent="0.4">
      <c r="A85" s="290"/>
      <c r="B85" s="291"/>
      <c r="C85" s="286"/>
      <c r="D85" s="292"/>
      <c r="E85" s="293"/>
      <c r="F85" s="294" t="s">
        <v>2</v>
      </c>
      <c r="G85" s="295">
        <f>G87+G89+G91+G93+G95+G97+G99</f>
        <v>12340000</v>
      </c>
    </row>
    <row r="86" spans="1:7" x14ac:dyDescent="0.35">
      <c r="A86" s="171">
        <v>38</v>
      </c>
      <c r="B86" s="296" t="s">
        <v>14</v>
      </c>
      <c r="C86" s="297"/>
      <c r="D86" s="298"/>
      <c r="E86" s="174">
        <v>670307</v>
      </c>
      <c r="F86" s="193" t="s">
        <v>1</v>
      </c>
      <c r="G86" s="101">
        <v>3300000</v>
      </c>
    </row>
    <row r="87" spans="1:7" ht="18.75" customHeight="1" thickBot="1" x14ac:dyDescent="0.4">
      <c r="A87" s="171"/>
      <c r="B87" s="299" t="s">
        <v>22</v>
      </c>
      <c r="C87" s="110" t="s">
        <v>120</v>
      </c>
      <c r="D87" s="300" t="s">
        <v>168</v>
      </c>
      <c r="E87" s="258">
        <v>580402</v>
      </c>
      <c r="F87" s="127" t="s">
        <v>2</v>
      </c>
      <c r="G87" s="102">
        <v>110000</v>
      </c>
    </row>
    <row r="88" spans="1:7" ht="14.4" customHeight="1" x14ac:dyDescent="0.35">
      <c r="A88" s="301">
        <v>39</v>
      </c>
      <c r="B88" s="122" t="s">
        <v>51</v>
      </c>
      <c r="C88" s="122"/>
      <c r="D88" s="302"/>
      <c r="E88" s="214">
        <v>670503</v>
      </c>
      <c r="F88" s="193" t="s">
        <v>1</v>
      </c>
      <c r="G88" s="101">
        <v>450000</v>
      </c>
    </row>
    <row r="89" spans="1:7" ht="15.65" customHeight="1" thickBot="1" x14ac:dyDescent="0.4">
      <c r="A89" s="303"/>
      <c r="B89" s="110" t="s">
        <v>52</v>
      </c>
      <c r="C89" s="110" t="s">
        <v>120</v>
      </c>
      <c r="D89" s="304" t="s">
        <v>169</v>
      </c>
      <c r="E89" s="216">
        <v>710130</v>
      </c>
      <c r="F89" s="203" t="s">
        <v>2</v>
      </c>
      <c r="G89" s="102">
        <v>450000</v>
      </c>
    </row>
    <row r="90" spans="1:7" ht="18.75" customHeight="1" x14ac:dyDescent="0.35">
      <c r="A90" s="55">
        <v>40</v>
      </c>
      <c r="B90" s="305" t="s">
        <v>216</v>
      </c>
      <c r="C90" s="122"/>
      <c r="D90" s="205"/>
      <c r="E90" s="306">
        <v>670307</v>
      </c>
      <c r="F90" s="193" t="s">
        <v>1</v>
      </c>
      <c r="G90" s="101">
        <v>5900000</v>
      </c>
    </row>
    <row r="91" spans="1:7" ht="18.75" customHeight="1" thickBot="1" x14ac:dyDescent="0.4">
      <c r="A91" s="190"/>
      <c r="B91" s="116"/>
      <c r="C91" s="117" t="s">
        <v>120</v>
      </c>
      <c r="D91" s="304" t="s">
        <v>170</v>
      </c>
      <c r="E91" s="278">
        <v>710101</v>
      </c>
      <c r="F91" s="217" t="s">
        <v>2</v>
      </c>
      <c r="G91" s="102">
        <v>5900000</v>
      </c>
    </row>
    <row r="92" spans="1:7" ht="18.75" customHeight="1" x14ac:dyDescent="0.35">
      <c r="A92" s="122">
        <v>41</v>
      </c>
      <c r="B92" s="231" t="s">
        <v>132</v>
      </c>
      <c r="C92" s="231"/>
      <c r="D92" s="122"/>
      <c r="E92" s="260">
        <v>670501</v>
      </c>
      <c r="F92" s="193" t="s">
        <v>1</v>
      </c>
      <c r="G92" s="101">
        <v>3000000</v>
      </c>
    </row>
    <row r="93" spans="1:7" ht="18.75" customHeight="1" x14ac:dyDescent="0.35">
      <c r="A93" s="110"/>
      <c r="B93" s="232"/>
      <c r="C93" s="232" t="s">
        <v>119</v>
      </c>
      <c r="D93" s="110" t="s">
        <v>171</v>
      </c>
      <c r="E93" s="307">
        <v>7103</v>
      </c>
      <c r="F93" s="217" t="s">
        <v>2</v>
      </c>
      <c r="G93" s="102">
        <v>3000000</v>
      </c>
    </row>
    <row r="94" spans="1:7" ht="18.75" customHeight="1" x14ac:dyDescent="0.35">
      <c r="A94" s="122">
        <v>42</v>
      </c>
      <c r="B94" s="308" t="s">
        <v>108</v>
      </c>
      <c r="C94" s="122"/>
      <c r="D94" s="122"/>
      <c r="E94" s="309">
        <v>670503</v>
      </c>
      <c r="F94" s="126" t="s">
        <v>1</v>
      </c>
      <c r="G94" s="101">
        <v>1200000</v>
      </c>
    </row>
    <row r="95" spans="1:7" ht="18.75" customHeight="1" x14ac:dyDescent="0.35">
      <c r="A95" s="110"/>
      <c r="B95" s="310"/>
      <c r="C95" s="110" t="s">
        <v>119</v>
      </c>
      <c r="D95" s="110" t="s">
        <v>173</v>
      </c>
      <c r="E95" s="211">
        <v>710101</v>
      </c>
      <c r="F95" s="311" t="s">
        <v>2</v>
      </c>
      <c r="G95" s="102">
        <v>400000</v>
      </c>
    </row>
    <row r="96" spans="1:7" ht="18.75" customHeight="1" x14ac:dyDescent="0.35">
      <c r="A96" s="137">
        <v>43</v>
      </c>
      <c r="B96" s="122" t="s">
        <v>110</v>
      </c>
      <c r="C96" s="122"/>
      <c r="D96" s="122"/>
      <c r="E96" s="241">
        <v>670503</v>
      </c>
      <c r="F96" s="126" t="s">
        <v>1</v>
      </c>
      <c r="G96" s="101">
        <v>5000000</v>
      </c>
    </row>
    <row r="97" spans="1:7" ht="18.75" customHeight="1" x14ac:dyDescent="0.35">
      <c r="A97" s="137"/>
      <c r="B97" s="110"/>
      <c r="C97" s="110" t="s">
        <v>119</v>
      </c>
      <c r="D97" s="110" t="s">
        <v>175</v>
      </c>
      <c r="E97" s="245">
        <v>710101</v>
      </c>
      <c r="F97" s="311" t="s">
        <v>2</v>
      </c>
      <c r="G97" s="102">
        <v>2160000</v>
      </c>
    </row>
    <row r="98" spans="1:7" ht="18.75" customHeight="1" x14ac:dyDescent="0.35">
      <c r="A98" s="122">
        <v>44</v>
      </c>
      <c r="B98" s="122" t="s">
        <v>116</v>
      </c>
      <c r="C98" s="122"/>
      <c r="D98" s="122"/>
      <c r="E98" s="241">
        <v>670503</v>
      </c>
      <c r="F98" s="312" t="s">
        <v>1</v>
      </c>
      <c r="G98" s="101">
        <v>320000</v>
      </c>
    </row>
    <row r="99" spans="1:7" ht="18.75" customHeight="1" thickBot="1" x14ac:dyDescent="0.4">
      <c r="A99" s="110"/>
      <c r="B99" s="110"/>
      <c r="C99" s="110" t="s">
        <v>119</v>
      </c>
      <c r="D99" s="110"/>
      <c r="E99" s="245">
        <v>710101</v>
      </c>
      <c r="F99" s="313" t="s">
        <v>2</v>
      </c>
      <c r="G99" s="102">
        <v>320000</v>
      </c>
    </row>
    <row r="100" spans="1:7" ht="18.75" customHeight="1" x14ac:dyDescent="0.35">
      <c r="A100" s="156">
        <v>45</v>
      </c>
      <c r="B100" s="271" t="s">
        <v>37</v>
      </c>
      <c r="C100" s="271"/>
      <c r="D100" s="156"/>
      <c r="E100" s="272"/>
      <c r="F100" s="273" t="s">
        <v>1</v>
      </c>
      <c r="G100" s="104">
        <f>G102+G104+G106+G108+G110+G112+G114</f>
        <v>1321000</v>
      </c>
    </row>
    <row r="101" spans="1:7" ht="18.75" customHeight="1" x14ac:dyDescent="0.35">
      <c r="A101" s="234"/>
      <c r="B101" s="103"/>
      <c r="C101" s="103"/>
      <c r="D101" s="234"/>
      <c r="E101" s="272"/>
      <c r="F101" s="112" t="s">
        <v>2</v>
      </c>
      <c r="G101" s="104">
        <f>G103+G105+G107+G109+G111+G113+G115</f>
        <v>781000</v>
      </c>
    </row>
    <row r="102" spans="1:7" ht="18.75" customHeight="1" x14ac:dyDescent="0.35">
      <c r="A102" s="122">
        <v>46</v>
      </c>
      <c r="B102" s="122" t="s">
        <v>223</v>
      </c>
      <c r="C102" s="118"/>
      <c r="D102" s="194"/>
      <c r="E102" s="255">
        <v>670503</v>
      </c>
      <c r="F102" s="314" t="s">
        <v>1</v>
      </c>
      <c r="G102" s="101">
        <v>50000</v>
      </c>
    </row>
    <row r="103" spans="1:7" ht="18.75" customHeight="1" x14ac:dyDescent="0.35">
      <c r="A103" s="110"/>
      <c r="B103" s="110" t="s">
        <v>224</v>
      </c>
      <c r="C103" s="138" t="s">
        <v>220</v>
      </c>
      <c r="D103" s="171"/>
      <c r="E103" s="315">
        <v>710130</v>
      </c>
      <c r="F103" s="316" t="s">
        <v>2</v>
      </c>
      <c r="G103" s="222">
        <v>50000</v>
      </c>
    </row>
    <row r="104" spans="1:7" ht="18.75" customHeight="1" x14ac:dyDescent="0.35">
      <c r="A104" s="122">
        <v>47</v>
      </c>
      <c r="B104" s="122" t="s">
        <v>141</v>
      </c>
      <c r="C104" s="118"/>
      <c r="D104" s="194"/>
      <c r="E104" s="278">
        <v>670503</v>
      </c>
      <c r="F104" s="132" t="s">
        <v>1</v>
      </c>
      <c r="G104" s="101">
        <v>600000</v>
      </c>
    </row>
    <row r="105" spans="1:7" ht="18.75" customHeight="1" x14ac:dyDescent="0.35">
      <c r="A105" s="110"/>
      <c r="B105" s="110" t="s">
        <v>140</v>
      </c>
      <c r="C105" s="120" t="s">
        <v>119</v>
      </c>
      <c r="D105" s="317" t="s">
        <v>177</v>
      </c>
      <c r="E105" s="281">
        <v>710130</v>
      </c>
      <c r="F105" s="318" t="s">
        <v>2</v>
      </c>
      <c r="G105" s="222">
        <v>60000</v>
      </c>
    </row>
    <row r="106" spans="1:7" ht="18.75" customHeight="1" x14ac:dyDescent="0.35">
      <c r="A106" s="122">
        <v>48</v>
      </c>
      <c r="B106" s="319" t="s">
        <v>148</v>
      </c>
      <c r="C106" s="122"/>
      <c r="D106" s="118"/>
      <c r="E106" s="255">
        <v>670307</v>
      </c>
      <c r="F106" s="132" t="s">
        <v>1</v>
      </c>
      <c r="G106" s="101">
        <v>45000</v>
      </c>
    </row>
    <row r="107" spans="1:7" ht="18.75" customHeight="1" x14ac:dyDescent="0.35">
      <c r="A107" s="110"/>
      <c r="B107" s="320"/>
      <c r="C107" s="110"/>
      <c r="D107" s="120" t="s">
        <v>178</v>
      </c>
      <c r="E107" s="256">
        <v>7103</v>
      </c>
      <c r="F107" s="133" t="s">
        <v>2</v>
      </c>
      <c r="G107" s="222">
        <v>45000</v>
      </c>
    </row>
    <row r="108" spans="1:7" ht="18.75" customHeight="1" x14ac:dyDescent="0.35">
      <c r="A108" s="122">
        <v>49</v>
      </c>
      <c r="B108" s="308" t="s">
        <v>149</v>
      </c>
      <c r="C108" s="122"/>
      <c r="D108" s="321"/>
      <c r="E108" s="255">
        <v>670501</v>
      </c>
      <c r="F108" s="132" t="s">
        <v>1</v>
      </c>
      <c r="G108" s="101">
        <v>182000</v>
      </c>
    </row>
    <row r="109" spans="1:7" ht="18.75" customHeight="1" x14ac:dyDescent="0.35">
      <c r="A109" s="110"/>
      <c r="B109" s="310" t="s">
        <v>150</v>
      </c>
      <c r="C109" s="110" t="s">
        <v>151</v>
      </c>
      <c r="D109" s="322" t="s">
        <v>179</v>
      </c>
      <c r="E109" s="256">
        <v>710130</v>
      </c>
      <c r="F109" s="133" t="s">
        <v>2</v>
      </c>
      <c r="G109" s="222">
        <v>182000</v>
      </c>
    </row>
    <row r="110" spans="1:7" ht="18.75" customHeight="1" x14ac:dyDescent="0.35">
      <c r="A110" s="122">
        <v>50</v>
      </c>
      <c r="B110" s="122" t="s">
        <v>152</v>
      </c>
      <c r="C110" s="122"/>
      <c r="D110" s="118"/>
      <c r="E110" s="255">
        <v>670501</v>
      </c>
      <c r="F110" s="132" t="s">
        <v>1</v>
      </c>
      <c r="G110" s="101">
        <v>242000</v>
      </c>
    </row>
    <row r="111" spans="1:7" ht="18.75" customHeight="1" thickBot="1" x14ac:dyDescent="0.4">
      <c r="A111" s="137"/>
      <c r="B111" s="137"/>
      <c r="C111" s="137" t="s">
        <v>153</v>
      </c>
      <c r="D111" s="138" t="s">
        <v>180</v>
      </c>
      <c r="E111" s="315">
        <v>7103</v>
      </c>
      <c r="F111" s="133" t="s">
        <v>2</v>
      </c>
      <c r="G111" s="222">
        <v>242000</v>
      </c>
    </row>
    <row r="112" spans="1:7" ht="18.75" customHeight="1" x14ac:dyDescent="0.35">
      <c r="A112" s="55">
        <v>51</v>
      </c>
      <c r="B112" s="55" t="s">
        <v>225</v>
      </c>
      <c r="C112" s="55"/>
      <c r="D112" s="55"/>
      <c r="E112" s="214">
        <v>670503</v>
      </c>
      <c r="F112" s="132" t="s">
        <v>1</v>
      </c>
      <c r="G112" s="101">
        <v>50000</v>
      </c>
    </row>
    <row r="113" spans="1:7" ht="18.75" customHeight="1" x14ac:dyDescent="0.35">
      <c r="A113" s="171"/>
      <c r="B113" s="171" t="s">
        <v>226</v>
      </c>
      <c r="C113" s="171" t="s">
        <v>220</v>
      </c>
      <c r="D113" s="171"/>
      <c r="E113" s="258">
        <v>710130</v>
      </c>
      <c r="F113" s="133" t="s">
        <v>2</v>
      </c>
      <c r="G113" s="222">
        <v>50000</v>
      </c>
    </row>
    <row r="114" spans="1:7" ht="18.75" customHeight="1" x14ac:dyDescent="0.35">
      <c r="A114" s="122">
        <v>52</v>
      </c>
      <c r="B114" s="122" t="s">
        <v>228</v>
      </c>
      <c r="C114" s="118"/>
      <c r="D114" s="194"/>
      <c r="E114" s="255">
        <v>670503</v>
      </c>
      <c r="F114" s="132" t="s">
        <v>1</v>
      </c>
      <c r="G114" s="101">
        <v>152000</v>
      </c>
    </row>
    <row r="115" spans="1:7" ht="18.75" customHeight="1" x14ac:dyDescent="0.35">
      <c r="A115" s="110"/>
      <c r="B115" s="110"/>
      <c r="C115" s="120" t="s">
        <v>126</v>
      </c>
      <c r="D115" s="317"/>
      <c r="E115" s="256">
        <v>710130</v>
      </c>
      <c r="F115" s="133" t="s">
        <v>2</v>
      </c>
      <c r="G115" s="222">
        <v>152000</v>
      </c>
    </row>
    <row r="116" spans="1:7" s="46" customFormat="1" ht="26" thickBot="1" x14ac:dyDescent="0.6">
      <c r="A116" s="323">
        <v>53</v>
      </c>
      <c r="B116" s="283" t="s">
        <v>24</v>
      </c>
      <c r="C116" s="283"/>
      <c r="D116" s="73"/>
      <c r="E116" s="249"/>
      <c r="F116" s="324" t="s">
        <v>1</v>
      </c>
      <c r="G116" s="155">
        <f>G118+G140+G150</f>
        <v>87047000</v>
      </c>
    </row>
    <row r="117" spans="1:7" s="46" customFormat="1" ht="26" thickBot="1" x14ac:dyDescent="0.6">
      <c r="A117" s="325"/>
      <c r="B117" s="153"/>
      <c r="C117" s="153"/>
      <c r="D117" s="75"/>
      <c r="E117" s="154"/>
      <c r="F117" s="326" t="s">
        <v>2</v>
      </c>
      <c r="G117" s="155">
        <f>G119+G141+G151</f>
        <v>11990000</v>
      </c>
    </row>
    <row r="118" spans="1:7" x14ac:dyDescent="0.35">
      <c r="A118" s="234">
        <v>54</v>
      </c>
      <c r="B118" s="157" t="s">
        <v>32</v>
      </c>
      <c r="C118" s="157"/>
      <c r="D118" s="157"/>
      <c r="E118" s="158"/>
      <c r="F118" s="159" t="s">
        <v>1</v>
      </c>
      <c r="G118" s="166">
        <f>G120+G122+G124+G126+G128+G130+G132+G134+G136+G138</f>
        <v>82723500</v>
      </c>
    </row>
    <row r="119" spans="1:7" ht="16" thickBot="1" x14ac:dyDescent="0.4">
      <c r="A119" s="161"/>
      <c r="B119" s="163"/>
      <c r="C119" s="163"/>
      <c r="D119" s="163"/>
      <c r="E119" s="164"/>
      <c r="F119" s="165" t="s">
        <v>2</v>
      </c>
      <c r="G119" s="166">
        <f>G121+G123+G125+G127+G129+G131+G133+G135+G137+G139</f>
        <v>7741500</v>
      </c>
    </row>
    <row r="120" spans="1:7" x14ac:dyDescent="0.35">
      <c r="A120" s="327">
        <v>55</v>
      </c>
      <c r="B120" s="205" t="s">
        <v>43</v>
      </c>
      <c r="C120" s="205"/>
      <c r="D120" s="206"/>
      <c r="E120" s="168">
        <v>700600</v>
      </c>
      <c r="F120" s="123" t="s">
        <v>1</v>
      </c>
      <c r="G120" s="101">
        <v>3680000</v>
      </c>
    </row>
    <row r="121" spans="1:7" ht="16" thickBot="1" x14ac:dyDescent="0.4">
      <c r="A121" s="327"/>
      <c r="B121" s="210" t="s">
        <v>44</v>
      </c>
      <c r="C121" s="210" t="s">
        <v>119</v>
      </c>
      <c r="D121" s="140" t="s">
        <v>181</v>
      </c>
      <c r="E121" s="186">
        <v>710130</v>
      </c>
      <c r="F121" s="124" t="s">
        <v>2</v>
      </c>
      <c r="G121" s="102">
        <v>110000</v>
      </c>
    </row>
    <row r="122" spans="1:7" x14ac:dyDescent="0.35">
      <c r="A122" s="55">
        <v>56</v>
      </c>
      <c r="B122" s="257" t="s">
        <v>56</v>
      </c>
      <c r="C122" s="257"/>
      <c r="D122" s="328" t="s">
        <v>182</v>
      </c>
      <c r="E122" s="174">
        <v>700600</v>
      </c>
      <c r="F122" s="193" t="s">
        <v>1</v>
      </c>
      <c r="G122" s="101">
        <v>2394000</v>
      </c>
    </row>
    <row r="123" spans="1:7" ht="16" thickBot="1" x14ac:dyDescent="0.4">
      <c r="A123" s="190"/>
      <c r="B123" s="257" t="s">
        <v>49</v>
      </c>
      <c r="C123" s="257" t="s">
        <v>119</v>
      </c>
      <c r="D123" s="328"/>
      <c r="E123" s="174">
        <v>710101</v>
      </c>
      <c r="F123" s="127" t="s">
        <v>2</v>
      </c>
      <c r="G123" s="102">
        <v>2394000</v>
      </c>
    </row>
    <row r="124" spans="1:7" ht="19" customHeight="1" x14ac:dyDescent="0.35">
      <c r="A124" s="55">
        <v>57</v>
      </c>
      <c r="B124" s="329" t="s">
        <v>72</v>
      </c>
      <c r="C124" s="329"/>
      <c r="D124" s="329"/>
      <c r="E124" s="169">
        <v>700501</v>
      </c>
      <c r="F124" s="193" t="s">
        <v>1</v>
      </c>
      <c r="G124" s="101">
        <v>35200000</v>
      </c>
    </row>
    <row r="125" spans="1:7" ht="16" thickBot="1" x14ac:dyDescent="0.4">
      <c r="A125" s="121"/>
      <c r="B125" s="121"/>
      <c r="C125" s="121" t="s">
        <v>119</v>
      </c>
      <c r="D125" s="121" t="s">
        <v>183</v>
      </c>
      <c r="E125" s="216">
        <v>710101</v>
      </c>
      <c r="F125" s="127" t="s">
        <v>2</v>
      </c>
      <c r="G125" s="102">
        <v>327000</v>
      </c>
    </row>
    <row r="126" spans="1:7" ht="31" x14ac:dyDescent="0.35">
      <c r="A126" s="330">
        <v>58</v>
      </c>
      <c r="B126" s="379" t="s">
        <v>92</v>
      </c>
      <c r="C126" s="302"/>
      <c r="D126" s="55"/>
      <c r="E126" s="214">
        <v>700501</v>
      </c>
      <c r="F126" s="128" t="s">
        <v>1</v>
      </c>
      <c r="G126" s="119">
        <v>36321000</v>
      </c>
    </row>
    <row r="127" spans="1:7" ht="31.5" thickBot="1" x14ac:dyDescent="0.4">
      <c r="A127" s="331"/>
      <c r="B127" s="380" t="s">
        <v>221</v>
      </c>
      <c r="C127" s="304" t="s">
        <v>119</v>
      </c>
      <c r="D127" s="190" t="s">
        <v>184</v>
      </c>
      <c r="E127" s="216">
        <v>710101</v>
      </c>
      <c r="F127" s="332" t="s">
        <v>2</v>
      </c>
      <c r="G127" s="333">
        <v>182000</v>
      </c>
    </row>
    <row r="128" spans="1:7" x14ac:dyDescent="0.35">
      <c r="A128" s="262">
        <v>59</v>
      </c>
      <c r="B128" s="321" t="s">
        <v>111</v>
      </c>
      <c r="C128" s="321"/>
      <c r="D128" s="194"/>
      <c r="E128" s="255">
        <v>700700</v>
      </c>
      <c r="F128" s="193" t="s">
        <v>1</v>
      </c>
      <c r="G128" s="101">
        <v>18500</v>
      </c>
    </row>
    <row r="129" spans="1:8" ht="16" thickBot="1" x14ac:dyDescent="0.4">
      <c r="A129" s="262"/>
      <c r="B129" s="322"/>
      <c r="C129" s="322" t="s">
        <v>119</v>
      </c>
      <c r="D129" s="317"/>
      <c r="E129" s="256">
        <v>710101</v>
      </c>
      <c r="F129" s="175" t="s">
        <v>2</v>
      </c>
      <c r="G129" s="102">
        <v>18500</v>
      </c>
    </row>
    <row r="130" spans="1:8" x14ac:dyDescent="0.35">
      <c r="A130" s="122">
        <v>60</v>
      </c>
      <c r="B130" s="300" t="s">
        <v>75</v>
      </c>
      <c r="C130" s="300"/>
      <c r="D130" s="171"/>
      <c r="E130" s="315">
        <v>700600</v>
      </c>
      <c r="F130" s="193" t="s">
        <v>1</v>
      </c>
      <c r="G130" s="101">
        <v>2200000</v>
      </c>
    </row>
    <row r="131" spans="1:8" ht="16" thickBot="1" x14ac:dyDescent="0.4">
      <c r="A131" s="122"/>
      <c r="B131" s="300"/>
      <c r="C131" s="300" t="s">
        <v>119</v>
      </c>
      <c r="D131" s="171" t="s">
        <v>185</v>
      </c>
      <c r="E131" s="315">
        <v>710101</v>
      </c>
      <c r="F131" s="175" t="s">
        <v>2</v>
      </c>
      <c r="G131" s="102">
        <v>2200000</v>
      </c>
    </row>
    <row r="132" spans="1:8" x14ac:dyDescent="0.35">
      <c r="A132" s="122">
        <v>61</v>
      </c>
      <c r="B132" s="118" t="s">
        <v>74</v>
      </c>
      <c r="C132" s="321"/>
      <c r="D132" s="194"/>
      <c r="E132" s="255">
        <v>7050</v>
      </c>
      <c r="F132" s="193" t="s">
        <v>1</v>
      </c>
      <c r="G132" s="101">
        <v>55000</v>
      </c>
    </row>
    <row r="133" spans="1:8" ht="16" thickBot="1" x14ac:dyDescent="0.4">
      <c r="A133" s="137"/>
      <c r="B133" s="138"/>
      <c r="C133" s="300" t="s">
        <v>119</v>
      </c>
      <c r="D133" s="171" t="s">
        <v>186</v>
      </c>
      <c r="E133" s="315">
        <v>710101</v>
      </c>
      <c r="F133" s="175" t="s">
        <v>2</v>
      </c>
      <c r="G133" s="102">
        <v>55000</v>
      </c>
    </row>
    <row r="134" spans="1:8" x14ac:dyDescent="0.35">
      <c r="A134" s="55">
        <v>62</v>
      </c>
      <c r="B134" s="55" t="s">
        <v>76</v>
      </c>
      <c r="C134" s="55"/>
      <c r="D134" s="55"/>
      <c r="E134" s="214">
        <v>7050</v>
      </c>
      <c r="F134" s="126" t="s">
        <v>1</v>
      </c>
      <c r="G134" s="101">
        <v>155000</v>
      </c>
    </row>
    <row r="135" spans="1:8" ht="16" thickBot="1" x14ac:dyDescent="0.4">
      <c r="A135" s="171"/>
      <c r="B135" s="171"/>
      <c r="C135" s="171" t="s">
        <v>120</v>
      </c>
      <c r="D135" s="190"/>
      <c r="E135" s="258">
        <v>710130</v>
      </c>
      <c r="F135" s="334" t="s">
        <v>2</v>
      </c>
      <c r="G135" s="102">
        <v>155000</v>
      </c>
    </row>
    <row r="136" spans="1:8" x14ac:dyDescent="0.35">
      <c r="A136" s="231">
        <v>63</v>
      </c>
      <c r="B136" s="55" t="s">
        <v>125</v>
      </c>
      <c r="C136" s="319"/>
      <c r="D136" s="299"/>
      <c r="E136" s="229">
        <v>700600</v>
      </c>
      <c r="F136" s="335" t="s">
        <v>1</v>
      </c>
      <c r="G136" s="101">
        <v>1600000</v>
      </c>
      <c r="H136" s="115"/>
    </row>
    <row r="137" spans="1:8" ht="16" thickBot="1" x14ac:dyDescent="0.4">
      <c r="A137" s="232"/>
      <c r="B137" s="190"/>
      <c r="C137" s="336" t="s">
        <v>120</v>
      </c>
      <c r="D137" s="299" t="s">
        <v>187</v>
      </c>
      <c r="E137" s="139">
        <v>710101</v>
      </c>
      <c r="F137" s="334" t="s">
        <v>2</v>
      </c>
      <c r="G137" s="102">
        <v>1200000</v>
      </c>
      <c r="H137" s="115"/>
    </row>
    <row r="138" spans="1:8" x14ac:dyDescent="0.35">
      <c r="A138" s="137">
        <v>64</v>
      </c>
      <c r="B138" s="299" t="s">
        <v>86</v>
      </c>
      <c r="C138" s="337"/>
      <c r="D138" s="319"/>
      <c r="E138" s="229">
        <v>700501</v>
      </c>
      <c r="F138" s="335" t="s">
        <v>1</v>
      </c>
      <c r="G138" s="101">
        <v>1100000</v>
      </c>
    </row>
    <row r="139" spans="1:8" x14ac:dyDescent="0.35">
      <c r="A139" s="110"/>
      <c r="B139" s="310" t="s">
        <v>87</v>
      </c>
      <c r="C139" s="338" t="s">
        <v>120</v>
      </c>
      <c r="D139" s="320" t="s">
        <v>188</v>
      </c>
      <c r="E139" s="233">
        <v>710101</v>
      </c>
      <c r="F139" s="189" t="s">
        <v>2</v>
      </c>
      <c r="G139" s="102">
        <v>1100000</v>
      </c>
    </row>
    <row r="140" spans="1:8" s="47" customFormat="1" ht="20.5" x14ac:dyDescent="0.45">
      <c r="A140" s="113">
        <v>65</v>
      </c>
      <c r="B140" s="339" t="s">
        <v>40</v>
      </c>
      <c r="C140" s="339"/>
      <c r="D140" s="234"/>
      <c r="E140" s="272"/>
      <c r="F140" s="340" t="s">
        <v>1</v>
      </c>
      <c r="G140" s="166">
        <f>G142+G144+G146+G148</f>
        <v>2700000</v>
      </c>
    </row>
    <row r="141" spans="1:8" s="47" customFormat="1" ht="21" thickBot="1" x14ac:dyDescent="0.5">
      <c r="A141" s="341"/>
      <c r="B141" s="342"/>
      <c r="C141" s="342"/>
      <c r="D141" s="161"/>
      <c r="E141" s="343"/>
      <c r="F141" s="344" t="s">
        <v>2</v>
      </c>
      <c r="G141" s="166">
        <f>G143+G145+G147+G149</f>
        <v>2700000</v>
      </c>
    </row>
    <row r="142" spans="1:8" x14ac:dyDescent="0.35">
      <c r="A142" s="171">
        <v>66</v>
      </c>
      <c r="B142" s="298" t="s">
        <v>15</v>
      </c>
      <c r="C142" s="298"/>
      <c r="D142" s="327"/>
      <c r="E142" s="258">
        <v>700501</v>
      </c>
      <c r="F142" s="170" t="s">
        <v>1</v>
      </c>
      <c r="G142" s="101">
        <v>250000</v>
      </c>
    </row>
    <row r="143" spans="1:8" ht="16" thickBot="1" x14ac:dyDescent="0.4">
      <c r="A143" s="190"/>
      <c r="B143" s="304"/>
      <c r="C143" s="304" t="s">
        <v>126</v>
      </c>
      <c r="D143" s="190">
        <v>2312317</v>
      </c>
      <c r="E143" s="216">
        <v>710130</v>
      </c>
      <c r="F143" s="127" t="s">
        <v>2</v>
      </c>
      <c r="G143" s="102">
        <v>250000</v>
      </c>
    </row>
    <row r="144" spans="1:8" x14ac:dyDescent="0.35">
      <c r="A144" s="345">
        <v>67</v>
      </c>
      <c r="B144" s="223" t="s">
        <v>121</v>
      </c>
      <c r="C144" s="223"/>
      <c r="D144" s="219"/>
      <c r="E144" s="241">
        <v>7050</v>
      </c>
      <c r="F144" s="242" t="s">
        <v>1</v>
      </c>
      <c r="G144" s="101">
        <v>500000</v>
      </c>
    </row>
    <row r="145" spans="1:7" ht="16" thickBot="1" x14ac:dyDescent="0.4">
      <c r="A145" s="327"/>
      <c r="B145" s="226" t="s">
        <v>122</v>
      </c>
      <c r="C145" s="226" t="s">
        <v>119</v>
      </c>
      <c r="D145" s="244"/>
      <c r="E145" s="245">
        <v>710130</v>
      </c>
      <c r="F145" s="246" t="s">
        <v>2</v>
      </c>
      <c r="G145" s="102">
        <v>500000</v>
      </c>
    </row>
    <row r="146" spans="1:7" x14ac:dyDescent="0.35">
      <c r="A146" s="55">
        <v>68</v>
      </c>
      <c r="B146" s="201" t="s">
        <v>115</v>
      </c>
      <c r="C146" s="241"/>
      <c r="D146" s="257"/>
      <c r="E146" s="212">
        <v>7050</v>
      </c>
      <c r="F146" s="193" t="s">
        <v>1</v>
      </c>
      <c r="G146" s="346">
        <v>1350000</v>
      </c>
    </row>
    <row r="147" spans="1:7" ht="16" thickBot="1" x14ac:dyDescent="0.4">
      <c r="A147" s="190"/>
      <c r="B147" s="201"/>
      <c r="C147" s="347" t="s">
        <v>120</v>
      </c>
      <c r="D147" s="257" t="s">
        <v>189</v>
      </c>
      <c r="E147" s="212">
        <v>710130</v>
      </c>
      <c r="F147" s="127" t="s">
        <v>2</v>
      </c>
      <c r="G147" s="102">
        <v>1350000</v>
      </c>
    </row>
    <row r="148" spans="1:7" x14ac:dyDescent="0.35">
      <c r="A148" s="348">
        <v>69</v>
      </c>
      <c r="B148" s="241" t="s">
        <v>214</v>
      </c>
      <c r="C148" s="241"/>
      <c r="D148" s="229"/>
      <c r="E148" s="223">
        <v>7050</v>
      </c>
      <c r="F148" s="349" t="s">
        <v>1</v>
      </c>
      <c r="G148" s="101">
        <v>600000</v>
      </c>
    </row>
    <row r="149" spans="1:7" ht="16" thickBot="1" x14ac:dyDescent="0.4">
      <c r="A149" s="348"/>
      <c r="B149" s="245"/>
      <c r="C149" s="245"/>
      <c r="D149" s="233"/>
      <c r="E149" s="226">
        <v>710130</v>
      </c>
      <c r="F149" s="350" t="s">
        <v>2</v>
      </c>
      <c r="G149" s="102">
        <v>600000</v>
      </c>
    </row>
    <row r="150" spans="1:7" x14ac:dyDescent="0.35">
      <c r="A150" s="406">
        <v>70</v>
      </c>
      <c r="B150" s="408" t="s">
        <v>37</v>
      </c>
      <c r="C150" s="236"/>
      <c r="D150" s="351"/>
      <c r="E150" s="352"/>
      <c r="F150" s="273" t="s">
        <v>1</v>
      </c>
      <c r="G150" s="104">
        <f>G152+G154+G156+G158+G160+G162+G164</f>
        <v>1623500</v>
      </c>
    </row>
    <row r="151" spans="1:7" ht="16" thickBot="1" x14ac:dyDescent="0.4">
      <c r="A151" s="407"/>
      <c r="B151" s="341"/>
      <c r="C151" s="113"/>
      <c r="D151" s="351"/>
      <c r="E151" s="353"/>
      <c r="F151" s="354" t="s">
        <v>2</v>
      </c>
      <c r="G151" s="104">
        <f>G153+G155+G157+G159+G161+G163+G165</f>
        <v>1548500</v>
      </c>
    </row>
    <row r="152" spans="1:7" x14ac:dyDescent="0.35">
      <c r="A152" s="122">
        <v>71</v>
      </c>
      <c r="B152" s="355" t="s">
        <v>139</v>
      </c>
      <c r="C152" s="137"/>
      <c r="D152" s="296"/>
      <c r="E152" s="400">
        <v>7050</v>
      </c>
      <c r="F152" s="134" t="s">
        <v>1</v>
      </c>
      <c r="G152" s="101">
        <v>600000</v>
      </c>
    </row>
    <row r="153" spans="1:7" x14ac:dyDescent="0.35">
      <c r="A153" s="110"/>
      <c r="B153" s="355"/>
      <c r="C153" s="137" t="s">
        <v>119</v>
      </c>
      <c r="D153" s="296"/>
      <c r="E153" s="400">
        <v>710130</v>
      </c>
      <c r="F153" s="135" t="s">
        <v>2</v>
      </c>
      <c r="G153" s="222">
        <v>600000</v>
      </c>
    </row>
    <row r="154" spans="1:7" x14ac:dyDescent="0.35">
      <c r="A154" s="299">
        <v>72</v>
      </c>
      <c r="B154" s="122" t="s">
        <v>142</v>
      </c>
      <c r="C154" s="122"/>
      <c r="D154" s="401"/>
      <c r="E154" s="402">
        <v>7050</v>
      </c>
      <c r="F154" s="134" t="s">
        <v>1</v>
      </c>
      <c r="G154" s="101">
        <v>100000</v>
      </c>
    </row>
    <row r="155" spans="1:7" x14ac:dyDescent="0.35">
      <c r="A155" s="299"/>
      <c r="B155" s="110"/>
      <c r="C155" s="110" t="s">
        <v>119</v>
      </c>
      <c r="D155" s="403" t="s">
        <v>190</v>
      </c>
      <c r="E155" s="402">
        <v>710101</v>
      </c>
      <c r="F155" s="135" t="s">
        <v>2</v>
      </c>
      <c r="G155" s="222">
        <v>25000</v>
      </c>
    </row>
    <row r="156" spans="1:7" x14ac:dyDescent="0.35">
      <c r="A156" s="122">
        <v>73</v>
      </c>
      <c r="B156" s="355" t="s">
        <v>143</v>
      </c>
      <c r="C156" s="137"/>
      <c r="D156" s="297" t="s">
        <v>191</v>
      </c>
      <c r="E156" s="402">
        <v>7050</v>
      </c>
      <c r="F156" s="134" t="s">
        <v>1</v>
      </c>
      <c r="G156" s="101">
        <v>60500</v>
      </c>
    </row>
    <row r="157" spans="1:7" x14ac:dyDescent="0.35">
      <c r="A157" s="110"/>
      <c r="B157" s="355" t="s">
        <v>144</v>
      </c>
      <c r="C157" s="137" t="s">
        <v>119</v>
      </c>
      <c r="D157" s="404"/>
      <c r="E157" s="402">
        <v>710101</v>
      </c>
      <c r="F157" s="135" t="s">
        <v>2</v>
      </c>
      <c r="G157" s="222">
        <v>60500</v>
      </c>
    </row>
    <row r="158" spans="1:7" x14ac:dyDescent="0.35">
      <c r="A158" s="299">
        <v>74</v>
      </c>
      <c r="B158" s="241" t="s">
        <v>145</v>
      </c>
      <c r="C158" s="122"/>
      <c r="D158" s="297"/>
      <c r="E158" s="402">
        <v>7006</v>
      </c>
      <c r="F158" s="134" t="s">
        <v>1</v>
      </c>
      <c r="G158" s="101">
        <v>53000</v>
      </c>
    </row>
    <row r="159" spans="1:7" x14ac:dyDescent="0.35">
      <c r="A159" s="299"/>
      <c r="B159" s="245" t="s">
        <v>146</v>
      </c>
      <c r="C159" s="110" t="s">
        <v>119</v>
      </c>
      <c r="D159" s="404" t="s">
        <v>192</v>
      </c>
      <c r="E159" s="402">
        <v>710101</v>
      </c>
      <c r="F159" s="135" t="s">
        <v>2</v>
      </c>
      <c r="G159" s="222">
        <v>53000</v>
      </c>
    </row>
    <row r="160" spans="1:7" x14ac:dyDescent="0.35">
      <c r="A160" s="122">
        <v>75</v>
      </c>
      <c r="B160" s="139" t="s">
        <v>222</v>
      </c>
      <c r="C160" s="137"/>
      <c r="D160" s="297"/>
      <c r="E160" s="402">
        <v>7006</v>
      </c>
      <c r="F160" s="134" t="s">
        <v>1</v>
      </c>
      <c r="G160" s="101">
        <v>50000</v>
      </c>
    </row>
    <row r="161" spans="1:11" x14ac:dyDescent="0.35">
      <c r="A161" s="110"/>
      <c r="B161" s="139"/>
      <c r="C161" s="137" t="s">
        <v>119</v>
      </c>
      <c r="D161" s="404"/>
      <c r="E161" s="402">
        <v>710101</v>
      </c>
      <c r="F161" s="135" t="s">
        <v>2</v>
      </c>
      <c r="G161" s="222">
        <v>50000</v>
      </c>
    </row>
    <row r="162" spans="1:11" x14ac:dyDescent="0.35">
      <c r="A162" s="122">
        <v>76</v>
      </c>
      <c r="B162" s="241" t="s">
        <v>217</v>
      </c>
      <c r="C162" s="122"/>
      <c r="D162" s="297"/>
      <c r="E162" s="402">
        <v>7006</v>
      </c>
      <c r="F162" s="134" t="s">
        <v>1</v>
      </c>
      <c r="G162" s="101">
        <v>50000</v>
      </c>
    </row>
    <row r="163" spans="1:11" x14ac:dyDescent="0.35">
      <c r="A163" s="110"/>
      <c r="B163" s="245" t="s">
        <v>218</v>
      </c>
      <c r="C163" s="110" t="s">
        <v>119</v>
      </c>
      <c r="D163" s="404"/>
      <c r="E163" s="402">
        <v>710101</v>
      </c>
      <c r="F163" s="135" t="s">
        <v>2</v>
      </c>
      <c r="G163" s="222">
        <v>50000</v>
      </c>
    </row>
    <row r="164" spans="1:11" x14ac:dyDescent="0.35">
      <c r="A164" s="299">
        <v>77</v>
      </c>
      <c r="B164" s="122" t="s">
        <v>244</v>
      </c>
      <c r="C164" s="118"/>
      <c r="D164" s="356"/>
      <c r="E164" s="263">
        <v>7006</v>
      </c>
      <c r="F164" s="357" t="s">
        <v>1</v>
      </c>
      <c r="G164" s="101">
        <v>710000</v>
      </c>
    </row>
    <row r="165" spans="1:11" ht="16" thickBot="1" x14ac:dyDescent="0.4">
      <c r="A165" s="299"/>
      <c r="B165" s="137" t="s">
        <v>245</v>
      </c>
      <c r="C165" s="138" t="s">
        <v>119</v>
      </c>
      <c r="D165" s="348" t="s">
        <v>176</v>
      </c>
      <c r="E165" s="241">
        <v>710101</v>
      </c>
      <c r="F165" s="358" t="s">
        <v>2</v>
      </c>
      <c r="G165" s="261">
        <v>710000</v>
      </c>
    </row>
    <row r="166" spans="1:11" ht="16" thickBot="1" x14ac:dyDescent="0.4">
      <c r="A166" s="414">
        <v>78</v>
      </c>
      <c r="B166" s="415" t="s">
        <v>25</v>
      </c>
      <c r="C166" s="412"/>
      <c r="D166" s="416"/>
      <c r="E166" s="417"/>
      <c r="F166" s="418" t="s">
        <v>1</v>
      </c>
      <c r="G166" s="452">
        <f>G168+G199</f>
        <v>261318000</v>
      </c>
    </row>
    <row r="167" spans="1:11" ht="19.75" customHeight="1" thickBot="1" x14ac:dyDescent="0.4">
      <c r="A167" s="359"/>
      <c r="B167" s="419"/>
      <c r="C167" s="420"/>
      <c r="D167" s="153"/>
      <c r="E167" s="421"/>
      <c r="F167" s="360" t="s">
        <v>2</v>
      </c>
      <c r="G167" s="453">
        <f>G169+G200</f>
        <v>89153000</v>
      </c>
    </row>
    <row r="168" spans="1:11" ht="17.399999999999999" customHeight="1" x14ac:dyDescent="0.35">
      <c r="A168" s="362">
        <v>79</v>
      </c>
      <c r="B168" s="265" t="s">
        <v>33</v>
      </c>
      <c r="C168" s="265"/>
      <c r="D168" s="266"/>
      <c r="E168" s="361"/>
      <c r="F168" s="409" t="s">
        <v>1</v>
      </c>
      <c r="G168" s="410">
        <f>G170+G172+G174+G176+G179+G181+G183+G185+G187+G189+G191+G193+G195+G197</f>
        <v>260213000</v>
      </c>
    </row>
    <row r="169" spans="1:11" ht="20.399999999999999" customHeight="1" thickBot="1" x14ac:dyDescent="0.4">
      <c r="A169" s="362"/>
      <c r="B169" s="163"/>
      <c r="C169" s="163"/>
      <c r="D169" s="269"/>
      <c r="E169" s="363"/>
      <c r="F169" s="165" t="s">
        <v>2</v>
      </c>
      <c r="G169" s="166">
        <f>G171+G173+G175+G177+G180+G182+G184+G186+G188+G190+G192+G194+G196+G198</f>
        <v>87941000</v>
      </c>
      <c r="K169" s="44" t="s">
        <v>49</v>
      </c>
    </row>
    <row r="170" spans="1:11" x14ac:dyDescent="0.35">
      <c r="A170" s="55">
        <v>80</v>
      </c>
      <c r="B170" s="205" t="s">
        <v>20</v>
      </c>
      <c r="C170" s="201"/>
      <c r="D170" s="364"/>
      <c r="E170" s="214">
        <v>840103</v>
      </c>
      <c r="F170" s="193" t="s">
        <v>1</v>
      </c>
      <c r="G170" s="101">
        <v>8600000</v>
      </c>
    </row>
    <row r="171" spans="1:11" ht="16" thickBot="1" x14ac:dyDescent="0.4">
      <c r="A171" s="190"/>
      <c r="B171" s="210">
        <v>1</v>
      </c>
      <c r="C171" s="201" t="s">
        <v>119</v>
      </c>
      <c r="D171" s="364" t="s">
        <v>193</v>
      </c>
      <c r="E171" s="216">
        <v>710101</v>
      </c>
      <c r="F171" s="175" t="s">
        <v>2</v>
      </c>
      <c r="G171" s="102">
        <v>500000</v>
      </c>
    </row>
    <row r="172" spans="1:11" x14ac:dyDescent="0.35">
      <c r="A172" s="171">
        <v>81</v>
      </c>
      <c r="B172" s="365" t="s">
        <v>13</v>
      </c>
      <c r="C172" s="365"/>
      <c r="D172" s="329"/>
      <c r="E172" s="258">
        <v>840301</v>
      </c>
      <c r="F172" s="123" t="s">
        <v>1</v>
      </c>
      <c r="G172" s="101">
        <v>23000000</v>
      </c>
    </row>
    <row r="173" spans="1:11" ht="16" thickBot="1" x14ac:dyDescent="0.4">
      <c r="A173" s="194"/>
      <c r="B173" s="257" t="s">
        <v>77</v>
      </c>
      <c r="C173" s="257" t="s">
        <v>119</v>
      </c>
      <c r="D173" s="140" t="s">
        <v>194</v>
      </c>
      <c r="E173" s="216">
        <v>6001</v>
      </c>
      <c r="F173" s="124" t="s">
        <v>2</v>
      </c>
      <c r="G173" s="102">
        <v>4300000</v>
      </c>
    </row>
    <row r="174" spans="1:11" x14ac:dyDescent="0.35">
      <c r="A174" s="55">
        <v>82</v>
      </c>
      <c r="B174" s="302" t="s">
        <v>48</v>
      </c>
      <c r="C174" s="302"/>
      <c r="D174" s="366"/>
      <c r="E174" s="214">
        <v>840301</v>
      </c>
      <c r="F174" s="170" t="s">
        <v>1</v>
      </c>
      <c r="G174" s="101">
        <v>6800000</v>
      </c>
    </row>
    <row r="175" spans="1:11" ht="16" thickBot="1" x14ac:dyDescent="0.4">
      <c r="A175" s="171"/>
      <c r="B175" s="300" t="s">
        <v>16</v>
      </c>
      <c r="C175" s="300" t="s">
        <v>119</v>
      </c>
      <c r="D175" s="367" t="s">
        <v>196</v>
      </c>
      <c r="E175" s="258">
        <v>710101</v>
      </c>
      <c r="F175" s="175" t="s">
        <v>2</v>
      </c>
      <c r="G175" s="102">
        <v>970000</v>
      </c>
    </row>
    <row r="176" spans="1:11" x14ac:dyDescent="0.35">
      <c r="A176" s="118">
        <v>83</v>
      </c>
      <c r="B176" s="309" t="s">
        <v>58</v>
      </c>
      <c r="C176" s="229"/>
      <c r="D176" s="368"/>
      <c r="E176" s="309">
        <v>840301</v>
      </c>
      <c r="F176" s="123" t="s">
        <v>1</v>
      </c>
      <c r="G176" s="101">
        <v>18000000</v>
      </c>
    </row>
    <row r="177" spans="1:9" ht="14" customHeight="1" x14ac:dyDescent="0.35">
      <c r="A177" s="138"/>
      <c r="B177" s="201" t="s">
        <v>42</v>
      </c>
      <c r="C177" s="139"/>
      <c r="D177" s="369"/>
      <c r="E177" s="201">
        <v>6001</v>
      </c>
      <c r="F177" s="175" t="s">
        <v>2</v>
      </c>
      <c r="G177" s="467">
        <v>18000000</v>
      </c>
    </row>
    <row r="178" spans="1:9" ht="16" customHeight="1" thickBot="1" x14ac:dyDescent="0.4">
      <c r="A178" s="138"/>
      <c r="B178" s="201" t="s">
        <v>57</v>
      </c>
      <c r="C178" s="233" t="s">
        <v>119</v>
      </c>
      <c r="D178" s="405" t="s">
        <v>195</v>
      </c>
      <c r="E178" s="201"/>
      <c r="F178" s="370"/>
      <c r="G178" s="468"/>
    </row>
    <row r="179" spans="1:9" x14ac:dyDescent="0.35">
      <c r="A179" s="55">
        <v>84</v>
      </c>
      <c r="B179" s="228" t="s">
        <v>94</v>
      </c>
      <c r="C179" s="228"/>
      <c r="D179" s="220"/>
      <c r="E179" s="229">
        <v>840301</v>
      </c>
      <c r="F179" s="126" t="s">
        <v>1</v>
      </c>
      <c r="G179" s="101">
        <v>500000</v>
      </c>
      <c r="I179" s="44" t="s">
        <v>259</v>
      </c>
    </row>
    <row r="180" spans="1:9" ht="16" customHeight="1" thickBot="1" x14ac:dyDescent="0.4">
      <c r="A180" s="190"/>
      <c r="B180" s="185"/>
      <c r="C180" s="185" t="s">
        <v>119</v>
      </c>
      <c r="D180" s="244" t="s">
        <v>197</v>
      </c>
      <c r="E180" s="233">
        <v>710101</v>
      </c>
      <c r="F180" s="189" t="s">
        <v>2</v>
      </c>
      <c r="G180" s="102">
        <v>500000</v>
      </c>
    </row>
    <row r="181" spans="1:9" ht="18" customHeight="1" x14ac:dyDescent="0.35">
      <c r="A181" s="137">
        <v>85</v>
      </c>
      <c r="B181" s="300" t="s">
        <v>62</v>
      </c>
      <c r="C181" s="299"/>
      <c r="D181" s="348"/>
      <c r="E181" s="139">
        <v>840301</v>
      </c>
      <c r="F181" s="125" t="s">
        <v>1</v>
      </c>
      <c r="G181" s="101">
        <v>25000000</v>
      </c>
    </row>
    <row r="182" spans="1:9" x14ac:dyDescent="0.35">
      <c r="A182" s="110"/>
      <c r="B182" s="322"/>
      <c r="C182" s="310" t="s">
        <v>119</v>
      </c>
      <c r="D182" s="371" t="s">
        <v>198</v>
      </c>
      <c r="E182" s="233">
        <v>710101</v>
      </c>
      <c r="F182" s="106" t="s">
        <v>2</v>
      </c>
      <c r="G182" s="102">
        <v>100000</v>
      </c>
    </row>
    <row r="183" spans="1:9" ht="15.5" customHeight="1" x14ac:dyDescent="0.35">
      <c r="A183" s="122">
        <v>86</v>
      </c>
      <c r="B183" s="122" t="s">
        <v>63</v>
      </c>
      <c r="C183" s="122"/>
      <c r="D183" s="122"/>
      <c r="E183" s="229">
        <v>840301</v>
      </c>
      <c r="F183" s="107" t="s">
        <v>1</v>
      </c>
      <c r="G183" s="101">
        <v>1200000</v>
      </c>
    </row>
    <row r="184" spans="1:9" ht="17.399999999999999" customHeight="1" x14ac:dyDescent="0.35">
      <c r="A184" s="110"/>
      <c r="B184" s="110"/>
      <c r="C184" s="110" t="s">
        <v>119</v>
      </c>
      <c r="D184" s="110" t="s">
        <v>199</v>
      </c>
      <c r="E184" s="233">
        <v>710101</v>
      </c>
      <c r="F184" s="106" t="s">
        <v>2</v>
      </c>
      <c r="G184" s="102">
        <v>300000</v>
      </c>
    </row>
    <row r="185" spans="1:9" x14ac:dyDescent="0.35">
      <c r="A185" s="137">
        <v>87</v>
      </c>
      <c r="B185" s="257" t="s">
        <v>45</v>
      </c>
      <c r="C185" s="201"/>
      <c r="D185" s="364"/>
      <c r="E185" s="258">
        <v>840301</v>
      </c>
      <c r="F185" s="126" t="s">
        <v>1</v>
      </c>
      <c r="G185" s="101">
        <v>50300000</v>
      </c>
    </row>
    <row r="186" spans="1:9" ht="16" thickBot="1" x14ac:dyDescent="0.4">
      <c r="A186" s="137"/>
      <c r="B186" s="210" t="s">
        <v>46</v>
      </c>
      <c r="C186" s="201" t="s">
        <v>119</v>
      </c>
      <c r="D186" s="372" t="s">
        <v>200</v>
      </c>
      <c r="E186" s="216">
        <v>710101</v>
      </c>
      <c r="F186" s="127" t="s">
        <v>2</v>
      </c>
      <c r="G186" s="102">
        <v>9958000</v>
      </c>
    </row>
    <row r="187" spans="1:9" x14ac:dyDescent="0.35">
      <c r="A187" s="122">
        <v>88</v>
      </c>
      <c r="B187" s="373" t="s">
        <v>35</v>
      </c>
      <c r="C187" s="241"/>
      <c r="D187" s="205"/>
      <c r="E187" s="306">
        <v>840301</v>
      </c>
      <c r="F187" s="128" t="s">
        <v>1</v>
      </c>
      <c r="G187" s="101">
        <v>100000000</v>
      </c>
    </row>
    <row r="188" spans="1:9" x14ac:dyDescent="0.35">
      <c r="A188" s="137"/>
      <c r="B188" s="201" t="s">
        <v>54</v>
      </c>
      <c r="C188" s="347" t="s">
        <v>119</v>
      </c>
      <c r="D188" s="257" t="s">
        <v>201</v>
      </c>
      <c r="E188" s="278">
        <v>5648</v>
      </c>
      <c r="F188" s="129" t="s">
        <v>2</v>
      </c>
      <c r="G188" s="102">
        <v>50000000</v>
      </c>
    </row>
    <row r="189" spans="1:9" x14ac:dyDescent="0.35">
      <c r="A189" s="231">
        <v>89</v>
      </c>
      <c r="B189" s="229" t="s">
        <v>59</v>
      </c>
      <c r="C189" s="241"/>
      <c r="D189" s="309"/>
      <c r="E189" s="278">
        <v>840301</v>
      </c>
      <c r="F189" s="130" t="s">
        <v>1</v>
      </c>
      <c r="G189" s="101">
        <v>10000000</v>
      </c>
    </row>
    <row r="190" spans="1:9" ht="16" thickBot="1" x14ac:dyDescent="0.4">
      <c r="A190" s="355"/>
      <c r="B190" s="139"/>
      <c r="C190" s="245" t="s">
        <v>120</v>
      </c>
      <c r="D190" s="201" t="s">
        <v>202</v>
      </c>
      <c r="E190" s="258">
        <v>710130</v>
      </c>
      <c r="F190" s="129" t="s">
        <v>2</v>
      </c>
      <c r="G190" s="102">
        <v>2000000</v>
      </c>
    </row>
    <row r="191" spans="1:9" x14ac:dyDescent="0.35">
      <c r="A191" s="301">
        <v>90</v>
      </c>
      <c r="B191" s="229" t="s">
        <v>95</v>
      </c>
      <c r="C191" s="229"/>
      <c r="D191" s="241"/>
      <c r="E191" s="309">
        <v>840301</v>
      </c>
      <c r="F191" s="130" t="s">
        <v>1</v>
      </c>
      <c r="G191" s="101">
        <v>303000</v>
      </c>
    </row>
    <row r="192" spans="1:9" x14ac:dyDescent="0.35">
      <c r="A192" s="348"/>
      <c r="B192" s="233"/>
      <c r="C192" s="233" t="s">
        <v>119</v>
      </c>
      <c r="D192" s="245" t="s">
        <v>203</v>
      </c>
      <c r="E192" s="211">
        <v>710101</v>
      </c>
      <c r="F192" s="131" t="s">
        <v>2</v>
      </c>
      <c r="G192" s="102">
        <v>303000</v>
      </c>
    </row>
    <row r="193" spans="1:7" x14ac:dyDescent="0.35">
      <c r="A193" s="122">
        <v>91</v>
      </c>
      <c r="B193" s="241" t="s">
        <v>96</v>
      </c>
      <c r="C193" s="241"/>
      <c r="D193" s="241"/>
      <c r="E193" s="211">
        <v>840301</v>
      </c>
      <c r="F193" s="130" t="s">
        <v>1</v>
      </c>
      <c r="G193" s="101">
        <v>250000</v>
      </c>
    </row>
    <row r="194" spans="1:7" x14ac:dyDescent="0.35">
      <c r="A194" s="110"/>
      <c r="B194" s="245" t="s">
        <v>97</v>
      </c>
      <c r="C194" s="245" t="s">
        <v>119</v>
      </c>
      <c r="D194" s="245" t="s">
        <v>204</v>
      </c>
      <c r="E194" s="211">
        <v>710101</v>
      </c>
      <c r="F194" s="131" t="s">
        <v>2</v>
      </c>
      <c r="G194" s="102">
        <v>250000</v>
      </c>
    </row>
    <row r="195" spans="1:7" x14ac:dyDescent="0.35">
      <c r="A195" s="122">
        <v>92</v>
      </c>
      <c r="B195" s="241" t="s">
        <v>100</v>
      </c>
      <c r="C195" s="241"/>
      <c r="D195" s="241"/>
      <c r="E195" s="263">
        <v>840301</v>
      </c>
      <c r="F195" s="130" t="s">
        <v>1</v>
      </c>
      <c r="G195" s="101">
        <v>460000</v>
      </c>
    </row>
    <row r="196" spans="1:7" x14ac:dyDescent="0.35">
      <c r="A196" s="110"/>
      <c r="B196" s="245" t="s">
        <v>101</v>
      </c>
      <c r="C196" s="245" t="s">
        <v>120</v>
      </c>
      <c r="D196" s="245" t="s">
        <v>205</v>
      </c>
      <c r="E196" s="245">
        <v>710130</v>
      </c>
      <c r="F196" s="131" t="s">
        <v>2</v>
      </c>
      <c r="G196" s="102">
        <v>460000</v>
      </c>
    </row>
    <row r="197" spans="1:7" x14ac:dyDescent="0.35">
      <c r="A197" s="122">
        <v>93</v>
      </c>
      <c r="B197" s="308" t="s">
        <v>109</v>
      </c>
      <c r="C197" s="122"/>
      <c r="D197" s="122"/>
      <c r="E197" s="309">
        <v>840301</v>
      </c>
      <c r="F197" s="126" t="s">
        <v>1</v>
      </c>
      <c r="G197" s="101">
        <v>15800000</v>
      </c>
    </row>
    <row r="198" spans="1:7" x14ac:dyDescent="0.35">
      <c r="A198" s="110"/>
      <c r="B198" s="310"/>
      <c r="C198" s="110" t="s">
        <v>120</v>
      </c>
      <c r="D198" s="110" t="s">
        <v>174</v>
      </c>
      <c r="E198" s="211">
        <v>7103</v>
      </c>
      <c r="F198" s="311" t="s">
        <v>2</v>
      </c>
      <c r="G198" s="102">
        <v>300000</v>
      </c>
    </row>
    <row r="199" spans="1:7" ht="16" thickBot="1" x14ac:dyDescent="0.4">
      <c r="A199" s="234">
        <v>94</v>
      </c>
      <c r="B199" s="374" t="s">
        <v>37</v>
      </c>
      <c r="C199" s="374"/>
      <c r="D199" s="234"/>
      <c r="E199" s="272"/>
      <c r="F199" s="105" t="s">
        <v>1</v>
      </c>
      <c r="G199" s="375">
        <f>G201+G203</f>
        <v>1105000</v>
      </c>
    </row>
    <row r="200" spans="1:7" x14ac:dyDescent="0.35">
      <c r="A200" s="234"/>
      <c r="B200" s="103"/>
      <c r="C200" s="103"/>
      <c r="D200" s="234"/>
      <c r="E200" s="272"/>
      <c r="F200" s="112" t="s">
        <v>2</v>
      </c>
      <c r="G200" s="166">
        <f>G202+G204+G206+G208</f>
        <v>1212000</v>
      </c>
    </row>
    <row r="201" spans="1:7" x14ac:dyDescent="0.35">
      <c r="A201" s="262">
        <v>95</v>
      </c>
      <c r="B201" s="122" t="s">
        <v>118</v>
      </c>
      <c r="C201" s="122"/>
      <c r="D201" s="231"/>
      <c r="E201" s="255">
        <v>840301</v>
      </c>
      <c r="F201" s="132" t="s">
        <v>1</v>
      </c>
      <c r="G201" s="101">
        <v>485000</v>
      </c>
    </row>
    <row r="202" spans="1:7" x14ac:dyDescent="0.35">
      <c r="A202" s="262"/>
      <c r="B202" s="110"/>
      <c r="C202" s="110" t="s">
        <v>119</v>
      </c>
      <c r="D202" s="232" t="s">
        <v>206</v>
      </c>
      <c r="E202" s="315">
        <v>710101</v>
      </c>
      <c r="F202" s="133" t="s">
        <v>2</v>
      </c>
      <c r="G202" s="102">
        <v>485000</v>
      </c>
    </row>
    <row r="203" spans="1:7" x14ac:dyDescent="0.35">
      <c r="A203" s="122">
        <v>96</v>
      </c>
      <c r="B203" s="122" t="s">
        <v>129</v>
      </c>
      <c r="C203" s="122"/>
      <c r="D203" s="231"/>
      <c r="E203" s="263">
        <v>840301</v>
      </c>
      <c r="F203" s="134" t="s">
        <v>1</v>
      </c>
      <c r="G203" s="101">
        <v>620000</v>
      </c>
    </row>
    <row r="204" spans="1:7" x14ac:dyDescent="0.35">
      <c r="A204" s="137"/>
      <c r="B204" s="347" t="s">
        <v>54</v>
      </c>
      <c r="C204" s="137" t="s">
        <v>119</v>
      </c>
      <c r="D204" s="355" t="s">
        <v>207</v>
      </c>
      <c r="E204" s="241">
        <v>5648</v>
      </c>
      <c r="F204" s="358" t="s">
        <v>2</v>
      </c>
      <c r="G204" s="411">
        <v>300000</v>
      </c>
    </row>
    <row r="205" spans="1:7" x14ac:dyDescent="0.35">
      <c r="A205" s="231">
        <v>97</v>
      </c>
      <c r="B205" s="241" t="s">
        <v>240</v>
      </c>
      <c r="C205" s="122"/>
      <c r="D205" s="122"/>
      <c r="E205" s="241">
        <v>840301</v>
      </c>
      <c r="F205" s="132" t="s">
        <v>1</v>
      </c>
      <c r="G205" s="101">
        <v>100000</v>
      </c>
    </row>
    <row r="206" spans="1:7" x14ac:dyDescent="0.35">
      <c r="A206" s="232"/>
      <c r="B206" s="245" t="s">
        <v>241</v>
      </c>
      <c r="C206" s="110" t="s">
        <v>119</v>
      </c>
      <c r="D206" s="110"/>
      <c r="E206" s="245">
        <v>710130</v>
      </c>
      <c r="F206" s="133" t="s">
        <v>2</v>
      </c>
      <c r="G206" s="102">
        <v>100000</v>
      </c>
    </row>
    <row r="207" spans="1:7" x14ac:dyDescent="0.35">
      <c r="A207" s="231">
        <v>98</v>
      </c>
      <c r="B207" s="241" t="s">
        <v>242</v>
      </c>
      <c r="C207" s="122"/>
      <c r="D207" s="122"/>
      <c r="E207" s="241">
        <v>840301</v>
      </c>
      <c r="F207" s="132" t="s">
        <v>1</v>
      </c>
      <c r="G207" s="101">
        <v>327000</v>
      </c>
    </row>
    <row r="208" spans="1:7" ht="18" customHeight="1" x14ac:dyDescent="0.35">
      <c r="A208" s="232"/>
      <c r="B208" s="245" t="s">
        <v>241</v>
      </c>
      <c r="C208" s="110" t="s">
        <v>120</v>
      </c>
      <c r="D208" s="110"/>
      <c r="E208" s="245">
        <v>710130</v>
      </c>
      <c r="F208" s="133" t="s">
        <v>2</v>
      </c>
      <c r="G208" s="102">
        <v>327000</v>
      </c>
    </row>
    <row r="209" spans="1:7" ht="19" customHeight="1" x14ac:dyDescent="0.35">
      <c r="A209" s="430">
        <v>99</v>
      </c>
      <c r="B209" s="431" t="s">
        <v>41</v>
      </c>
      <c r="C209" s="431"/>
      <c r="D209" s="432"/>
      <c r="E209" s="433"/>
      <c r="F209" s="108" t="s">
        <v>1</v>
      </c>
      <c r="G209" s="434">
        <f>G211+G221</f>
        <v>48532600</v>
      </c>
    </row>
    <row r="210" spans="1:7" ht="17" customHeight="1" thickBot="1" x14ac:dyDescent="0.4">
      <c r="A210" s="359"/>
      <c r="B210" s="413"/>
      <c r="C210" s="413"/>
      <c r="D210" s="376"/>
      <c r="E210" s="377"/>
      <c r="F210" s="109" t="s">
        <v>2</v>
      </c>
      <c r="G210" s="100">
        <f>G212+G222</f>
        <v>2400000</v>
      </c>
    </row>
    <row r="211" spans="1:7" ht="18.649999999999999" customHeight="1" x14ac:dyDescent="0.35">
      <c r="A211" s="362">
        <v>100</v>
      </c>
      <c r="B211" s="265" t="s">
        <v>33</v>
      </c>
      <c r="C211" s="265"/>
      <c r="D211" s="266"/>
      <c r="E211" s="361"/>
      <c r="F211" s="409" t="s">
        <v>1</v>
      </c>
      <c r="G211" s="410">
        <f>G213+G215+G217+G219</f>
        <v>46732600</v>
      </c>
    </row>
    <row r="212" spans="1:7" ht="16" thickBot="1" x14ac:dyDescent="0.4">
      <c r="A212" s="362"/>
      <c r="B212" s="163"/>
      <c r="C212" s="265"/>
      <c r="D212" s="269"/>
      <c r="E212" s="363"/>
      <c r="F212" s="165" t="s">
        <v>2</v>
      </c>
      <c r="G212" s="166">
        <f>G214+G216+G218+G220</f>
        <v>1970000</v>
      </c>
    </row>
    <row r="213" spans="1:7" x14ac:dyDescent="0.35">
      <c r="A213" s="122">
        <v>101</v>
      </c>
      <c r="B213" s="373" t="s">
        <v>60</v>
      </c>
      <c r="C213" s="241"/>
      <c r="D213" s="241"/>
      <c r="E213" s="309">
        <v>745000</v>
      </c>
      <c r="F213" s="193" t="s">
        <v>1</v>
      </c>
      <c r="G213" s="101">
        <v>1500000</v>
      </c>
    </row>
    <row r="214" spans="1:7" ht="16" thickBot="1" x14ac:dyDescent="0.4">
      <c r="A214" s="110"/>
      <c r="B214" s="201" t="s">
        <v>85</v>
      </c>
      <c r="C214" s="245" t="s">
        <v>119</v>
      </c>
      <c r="D214" s="245" t="s">
        <v>208</v>
      </c>
      <c r="E214" s="309">
        <v>6001</v>
      </c>
      <c r="F214" s="175" t="s">
        <v>2</v>
      </c>
      <c r="G214" s="102">
        <v>1500000</v>
      </c>
    </row>
    <row r="215" spans="1:7" x14ac:dyDescent="0.35">
      <c r="A215" s="301">
        <v>102</v>
      </c>
      <c r="B215" s="241" t="s">
        <v>67</v>
      </c>
      <c r="C215" s="241"/>
      <c r="D215" s="241"/>
      <c r="E215" s="373">
        <v>745000</v>
      </c>
      <c r="F215" s="107" t="s">
        <v>1</v>
      </c>
      <c r="G215" s="101">
        <v>4500000</v>
      </c>
    </row>
    <row r="216" spans="1:7" x14ac:dyDescent="0.35">
      <c r="A216" s="348"/>
      <c r="B216" s="245" t="s">
        <v>68</v>
      </c>
      <c r="C216" s="245" t="s">
        <v>119</v>
      </c>
      <c r="D216" s="245" t="s">
        <v>209</v>
      </c>
      <c r="E216" s="451">
        <v>710101</v>
      </c>
      <c r="F216" s="175" t="s">
        <v>2</v>
      </c>
      <c r="G216" s="102">
        <v>260000</v>
      </c>
    </row>
    <row r="217" spans="1:7" x14ac:dyDescent="0.35">
      <c r="A217" s="122">
        <v>103</v>
      </c>
      <c r="B217" s="241" t="s">
        <v>70</v>
      </c>
      <c r="C217" s="229"/>
      <c r="D217" s="229"/>
      <c r="E217" s="241">
        <v>745000</v>
      </c>
      <c r="F217" s="126" t="s">
        <v>1</v>
      </c>
      <c r="G217" s="101">
        <v>2350000</v>
      </c>
    </row>
    <row r="218" spans="1:7" x14ac:dyDescent="0.35">
      <c r="A218" s="110"/>
      <c r="B218" s="245" t="s">
        <v>69</v>
      </c>
      <c r="C218" s="233" t="s">
        <v>119</v>
      </c>
      <c r="D218" s="233" t="s">
        <v>210</v>
      </c>
      <c r="E218" s="245">
        <v>710101</v>
      </c>
      <c r="F218" s="189" t="s">
        <v>2</v>
      </c>
      <c r="G218" s="102">
        <v>110000</v>
      </c>
    </row>
    <row r="219" spans="1:7" x14ac:dyDescent="0.35">
      <c r="A219" s="122">
        <v>104</v>
      </c>
      <c r="B219" s="229" t="s">
        <v>80</v>
      </c>
      <c r="C219" s="229"/>
      <c r="D219" s="241"/>
      <c r="E219" s="260">
        <v>745000</v>
      </c>
      <c r="F219" s="126" t="s">
        <v>1</v>
      </c>
      <c r="G219" s="101">
        <v>38382600</v>
      </c>
    </row>
    <row r="220" spans="1:7" ht="16" thickBot="1" x14ac:dyDescent="0.4">
      <c r="A220" s="110"/>
      <c r="B220" s="233"/>
      <c r="C220" s="233" t="s">
        <v>119</v>
      </c>
      <c r="D220" s="245" t="s">
        <v>211</v>
      </c>
      <c r="E220" s="307">
        <v>710101</v>
      </c>
      <c r="F220" s="189" t="s">
        <v>2</v>
      </c>
      <c r="G220" s="102">
        <v>100000</v>
      </c>
    </row>
    <row r="221" spans="1:7" ht="16" thickBot="1" x14ac:dyDescent="0.4">
      <c r="A221" s="156">
        <v>105</v>
      </c>
      <c r="B221" s="271" t="s">
        <v>37</v>
      </c>
      <c r="C221" s="271"/>
      <c r="D221" s="156"/>
      <c r="E221" s="378"/>
      <c r="F221" s="105" t="s">
        <v>1</v>
      </c>
      <c r="G221" s="179">
        <f>G223+G225</f>
        <v>1800000</v>
      </c>
    </row>
    <row r="222" spans="1:7" x14ac:dyDescent="0.35">
      <c r="A222" s="234"/>
      <c r="B222" s="103"/>
      <c r="C222" s="103"/>
      <c r="D222" s="234"/>
      <c r="E222" s="272"/>
      <c r="F222" s="112" t="s">
        <v>2</v>
      </c>
      <c r="G222" s="166">
        <f>G224+G226</f>
        <v>430000</v>
      </c>
    </row>
    <row r="223" spans="1:7" x14ac:dyDescent="0.35">
      <c r="A223" s="122">
        <v>106</v>
      </c>
      <c r="B223" s="241" t="s">
        <v>127</v>
      </c>
      <c r="C223" s="241"/>
      <c r="D223" s="241"/>
      <c r="E223" s="241">
        <v>745000</v>
      </c>
      <c r="F223" s="126" t="s">
        <v>1</v>
      </c>
      <c r="G223" s="346">
        <v>300000</v>
      </c>
    </row>
    <row r="224" spans="1:7" x14ac:dyDescent="0.35">
      <c r="A224" s="110"/>
      <c r="B224" s="245" t="s">
        <v>130</v>
      </c>
      <c r="C224" s="245" t="s">
        <v>119</v>
      </c>
      <c r="D224" s="245" t="s">
        <v>212</v>
      </c>
      <c r="E224" s="245">
        <v>5648</v>
      </c>
      <c r="F224" s="189" t="s">
        <v>2</v>
      </c>
      <c r="G224" s="102">
        <v>180000</v>
      </c>
    </row>
    <row r="225" spans="1:7" x14ac:dyDescent="0.35">
      <c r="A225" s="122">
        <v>106</v>
      </c>
      <c r="B225" s="241" t="s">
        <v>128</v>
      </c>
      <c r="C225" s="241"/>
      <c r="D225" s="241"/>
      <c r="E225" s="241">
        <v>745000</v>
      </c>
      <c r="F225" s="126" t="s">
        <v>1</v>
      </c>
      <c r="G225" s="346">
        <v>1500000</v>
      </c>
    </row>
    <row r="226" spans="1:7" x14ac:dyDescent="0.35">
      <c r="A226" s="110"/>
      <c r="B226" s="245" t="s">
        <v>131</v>
      </c>
      <c r="C226" s="245" t="s">
        <v>120</v>
      </c>
      <c r="D226" s="245" t="s">
        <v>213</v>
      </c>
      <c r="E226" s="245">
        <v>5648</v>
      </c>
      <c r="F226" s="189" t="s">
        <v>2</v>
      </c>
      <c r="G226" s="102">
        <v>250000</v>
      </c>
    </row>
    <row r="227" spans="1:7" x14ac:dyDescent="0.35">
      <c r="B227" s="435"/>
    </row>
    <row r="5168" spans="6:6" x14ac:dyDescent="0.35">
      <c r="F5168" s="51" t="s">
        <v>117</v>
      </c>
    </row>
  </sheetData>
  <mergeCells count="2">
    <mergeCell ref="G177:G178"/>
    <mergeCell ref="C18:C19"/>
  </mergeCells>
  <conditionalFormatting sqref="C1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 verticalCentered="1"/>
  <pageMargins left="0.25" right="0.25" top="0.75" bottom="0.75" header="0.3" footer="0.3"/>
  <pageSetup scale="6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0"/>
  <sheetViews>
    <sheetView topLeftCell="B4" workbookViewId="0">
      <selection activeCell="D32" sqref="D32"/>
    </sheetView>
  </sheetViews>
  <sheetFormatPr defaultRowHeight="14.5" x14ac:dyDescent="0.35"/>
  <cols>
    <col min="1" max="1" width="9.08984375" hidden="1" customWidth="1"/>
    <col min="2" max="2" width="0.453125" customWidth="1"/>
    <col min="3" max="3" width="6.54296875" style="92" customWidth="1"/>
    <col min="4" max="4" width="87.36328125" customWidth="1"/>
    <col min="5" max="5" width="15" customWidth="1"/>
    <col min="6" max="6" width="5.453125" customWidth="1"/>
    <col min="7" max="7" width="24" customWidth="1"/>
    <col min="8" max="8" width="20.54296875" customWidth="1"/>
    <col min="9" max="9" width="13.6328125" customWidth="1"/>
  </cols>
  <sheetData>
    <row r="1" spans="3:7" ht="17.5" x14ac:dyDescent="0.35">
      <c r="C1" s="82"/>
      <c r="D1" s="95" t="s">
        <v>18</v>
      </c>
      <c r="E1" s="8"/>
      <c r="F1" s="1"/>
      <c r="G1" s="1"/>
    </row>
    <row r="2" spans="3:7" ht="13.75" customHeight="1" x14ac:dyDescent="0.45">
      <c r="C2" s="82"/>
      <c r="D2" s="95" t="s">
        <v>78</v>
      </c>
      <c r="E2" s="8"/>
      <c r="F2" s="6"/>
      <c r="G2" s="6"/>
    </row>
    <row r="3" spans="3:7" ht="13.25" customHeight="1" x14ac:dyDescent="0.45">
      <c r="C3" s="82"/>
      <c r="D3" s="96" t="s">
        <v>17</v>
      </c>
      <c r="E3" s="9"/>
      <c r="F3" s="7"/>
      <c r="G3" s="6"/>
    </row>
    <row r="4" spans="3:7" ht="12.65" customHeight="1" x14ac:dyDescent="0.45">
      <c r="C4" s="82"/>
      <c r="D4" s="95" t="s">
        <v>113</v>
      </c>
      <c r="E4" s="8"/>
      <c r="F4" s="6"/>
      <c r="G4" s="31"/>
    </row>
    <row r="5" spans="3:7" ht="22.5" x14ac:dyDescent="0.45">
      <c r="C5" s="82"/>
      <c r="D5" s="136" t="s">
        <v>257</v>
      </c>
      <c r="E5" s="8"/>
      <c r="F5" s="6"/>
      <c r="G5" s="6"/>
    </row>
    <row r="6" spans="3:7" ht="23" thickBot="1" x14ac:dyDescent="0.5">
      <c r="C6" s="82"/>
      <c r="D6" s="6" t="s">
        <v>138</v>
      </c>
      <c r="E6" s="8"/>
      <c r="F6" s="6"/>
      <c r="G6" s="6"/>
    </row>
    <row r="7" spans="3:7" ht="17.5" x14ac:dyDescent="0.35">
      <c r="C7" s="83"/>
      <c r="D7" s="22" t="s">
        <v>6</v>
      </c>
      <c r="E7" s="11" t="s">
        <v>9</v>
      </c>
      <c r="F7" s="34"/>
      <c r="G7" s="97" t="s">
        <v>3</v>
      </c>
    </row>
    <row r="8" spans="3:7" ht="17.5" x14ac:dyDescent="0.35">
      <c r="C8" s="84"/>
      <c r="D8" s="23" t="s">
        <v>8</v>
      </c>
      <c r="E8" s="10" t="s">
        <v>10</v>
      </c>
      <c r="F8" s="35"/>
      <c r="G8" s="41" t="s">
        <v>12</v>
      </c>
    </row>
    <row r="9" spans="3:7" ht="18" thickBot="1" x14ac:dyDescent="0.4">
      <c r="C9" s="85"/>
      <c r="D9" s="23" t="s">
        <v>7</v>
      </c>
      <c r="E9" s="10" t="s">
        <v>11</v>
      </c>
      <c r="F9" s="35"/>
      <c r="G9" s="42">
        <v>2026</v>
      </c>
    </row>
    <row r="10" spans="3:7" ht="2.25" customHeight="1" thickBot="1" x14ac:dyDescent="0.4">
      <c r="C10" s="85"/>
      <c r="D10" s="1"/>
      <c r="E10" s="10"/>
      <c r="F10" s="35"/>
      <c r="G10" s="40"/>
    </row>
    <row r="11" spans="3:7" ht="18" hidden="1" thickBot="1" x14ac:dyDescent="0.4">
      <c r="C11" s="85"/>
      <c r="D11" s="3"/>
      <c r="E11" s="12"/>
      <c r="F11" s="36"/>
      <c r="G11" s="33"/>
    </row>
    <row r="12" spans="3:7" ht="18" thickBot="1" x14ac:dyDescent="0.4">
      <c r="C12" s="86">
        <v>0</v>
      </c>
      <c r="D12" s="32">
        <v>1</v>
      </c>
      <c r="E12" s="24"/>
      <c r="F12" s="21">
        <v>2</v>
      </c>
      <c r="G12" s="99">
        <v>3</v>
      </c>
    </row>
    <row r="13" spans="3:7" ht="17.5" x14ac:dyDescent="0.35">
      <c r="C13" s="87"/>
      <c r="D13" s="28"/>
      <c r="E13" s="29" t="s">
        <v>19</v>
      </c>
      <c r="F13" s="37" t="s">
        <v>1</v>
      </c>
      <c r="G13" s="98"/>
    </row>
    <row r="14" spans="3:7" ht="23" thickBot="1" x14ac:dyDescent="0.5">
      <c r="C14" s="88"/>
      <c r="D14" s="30" t="s">
        <v>4</v>
      </c>
      <c r="E14" s="29" t="s">
        <v>79</v>
      </c>
      <c r="F14" s="38" t="s">
        <v>2</v>
      </c>
      <c r="G14" s="39">
        <v>72000</v>
      </c>
    </row>
    <row r="15" spans="3:7" ht="22.25" customHeight="1" x14ac:dyDescent="0.45">
      <c r="C15" s="89"/>
      <c r="D15" s="18"/>
      <c r="E15" s="19"/>
      <c r="F15" s="43" t="s">
        <v>2</v>
      </c>
      <c r="G15" s="93">
        <v>72000</v>
      </c>
    </row>
    <row r="16" spans="3:7" ht="19.75" customHeight="1" thickBot="1" x14ac:dyDescent="0.5">
      <c r="C16" s="89">
        <v>65</v>
      </c>
      <c r="D16" s="114" t="s">
        <v>40</v>
      </c>
      <c r="E16" s="19"/>
      <c r="F16" s="20" t="s">
        <v>1</v>
      </c>
      <c r="G16" s="94">
        <f>G20+G22+G24+G26</f>
        <v>72000</v>
      </c>
    </row>
    <row r="17" spans="3:7" ht="18" thickBot="1" x14ac:dyDescent="0.4">
      <c r="C17" s="90"/>
      <c r="D17" s="2"/>
      <c r="E17" s="11"/>
      <c r="F17" s="4" t="s">
        <v>1</v>
      </c>
      <c r="G17" s="27">
        <v>72000</v>
      </c>
    </row>
    <row r="18" spans="3:7" ht="18" thickBot="1" x14ac:dyDescent="0.4">
      <c r="C18" s="85" t="s">
        <v>5</v>
      </c>
      <c r="D18" s="1" t="s">
        <v>133</v>
      </c>
      <c r="E18" s="10"/>
      <c r="F18" s="5" t="s">
        <v>2</v>
      </c>
      <c r="G18" s="27">
        <f>G20+G22+G24+G26</f>
        <v>72000</v>
      </c>
    </row>
    <row r="19" spans="3:7" ht="18" x14ac:dyDescent="0.4">
      <c r="C19" s="81">
        <v>1</v>
      </c>
      <c r="D19" s="76"/>
      <c r="E19" s="77">
        <v>650401</v>
      </c>
      <c r="F19" s="17" t="s">
        <v>1</v>
      </c>
      <c r="G19" s="15">
        <v>40000</v>
      </c>
    </row>
    <row r="20" spans="3:7" ht="18" x14ac:dyDescent="0.4">
      <c r="C20" s="91"/>
      <c r="D20" s="78" t="s">
        <v>134</v>
      </c>
      <c r="E20" s="25">
        <v>710130</v>
      </c>
      <c r="F20" s="26" t="s">
        <v>2</v>
      </c>
      <c r="G20" s="16">
        <v>36000</v>
      </c>
    </row>
    <row r="21" spans="3:7" ht="18" x14ac:dyDescent="0.4">
      <c r="C21" s="81">
        <v>2</v>
      </c>
      <c r="D21" s="79" t="s">
        <v>135</v>
      </c>
      <c r="E21" s="13">
        <v>650401</v>
      </c>
      <c r="F21" s="17" t="s">
        <v>1</v>
      </c>
      <c r="G21" s="15">
        <v>12000</v>
      </c>
    </row>
    <row r="22" spans="3:7" ht="18" x14ac:dyDescent="0.4">
      <c r="C22" s="91"/>
      <c r="D22" s="80"/>
      <c r="E22" s="14">
        <v>710130</v>
      </c>
      <c r="F22" s="26" t="s">
        <v>2</v>
      </c>
      <c r="G22" s="16">
        <v>11000</v>
      </c>
    </row>
    <row r="23" spans="3:7" ht="18" x14ac:dyDescent="0.4">
      <c r="C23" s="81">
        <v>3</v>
      </c>
      <c r="D23" s="79" t="s">
        <v>136</v>
      </c>
      <c r="E23" s="13">
        <v>650401</v>
      </c>
      <c r="F23" s="17" t="s">
        <v>1</v>
      </c>
      <c r="G23" s="15">
        <v>7000</v>
      </c>
    </row>
    <row r="24" spans="3:7" ht="18" x14ac:dyDescent="0.4">
      <c r="C24" s="91"/>
      <c r="D24" s="80"/>
      <c r="E24" s="14">
        <v>710130</v>
      </c>
      <c r="F24" s="26" t="s">
        <v>2</v>
      </c>
      <c r="G24" s="16">
        <v>7000</v>
      </c>
    </row>
    <row r="25" spans="3:7" ht="18" x14ac:dyDescent="0.4">
      <c r="C25" s="81">
        <v>4</v>
      </c>
      <c r="D25" s="79" t="s">
        <v>137</v>
      </c>
      <c r="E25" s="13">
        <v>650401</v>
      </c>
      <c r="F25" s="17" t="s">
        <v>1</v>
      </c>
      <c r="G25" s="15">
        <v>18000</v>
      </c>
    </row>
    <row r="26" spans="3:7" ht="18" x14ac:dyDescent="0.4">
      <c r="C26" s="91"/>
      <c r="D26" s="80"/>
      <c r="E26" s="14">
        <v>710130</v>
      </c>
      <c r="F26" s="26" t="s">
        <v>2</v>
      </c>
      <c r="G26" s="16">
        <v>18000</v>
      </c>
    </row>
    <row r="28" spans="3:7" x14ac:dyDescent="0.35">
      <c r="E28" t="s">
        <v>255</v>
      </c>
    </row>
    <row r="30" spans="3:7" x14ac:dyDescent="0.35">
      <c r="D30" t="s">
        <v>256</v>
      </c>
    </row>
  </sheetData>
  <pageMargins left="0.25" right="0.25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INVESTITII PRIMARIE</vt:lpstr>
      <vt:lpstr>INVESTITII SCOALA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2026-07-27T06:57:13Z</cp:lastPrinted>
  <dcterms:created xsi:type="dcterms:W3CDTF">2016-11-07T10:06:35Z</dcterms:created>
  <dcterms:modified xsi:type="dcterms:W3CDTF">2026-07-27T12:26:52Z</dcterms:modified>
</cp:coreProperties>
</file>