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STITII\BUGET SI INVESTITII 2024\"/>
    </mc:Choice>
  </mc:AlternateContent>
  <xr:revisionPtr revIDLastSave="0" documentId="8_{78F2A5CB-C7CD-4957-804A-194C9F8C4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Foaie1" sheetId="5" r:id="rId2"/>
    <sheet name="Sheet3" sheetId="4" r:id="rId3"/>
  </sheets>
  <calcPr calcId="191029"/>
</workbook>
</file>

<file path=xl/calcChain.xml><?xml version="1.0" encoding="utf-8"?>
<calcChain xmlns="http://schemas.openxmlformats.org/spreadsheetml/2006/main">
  <c r="F16" i="2" l="1"/>
  <c r="F140" i="2"/>
  <c r="F141" i="2"/>
  <c r="F117" i="2"/>
  <c r="F28" i="2"/>
  <c r="F29" i="2"/>
  <c r="F103" i="2"/>
  <c r="F76" i="2"/>
  <c r="F77" i="2"/>
  <c r="F58" i="2"/>
  <c r="F59" i="2"/>
  <c r="F102" i="2"/>
  <c r="F148" i="2"/>
  <c r="F149" i="2"/>
  <c r="F192" i="2"/>
  <c r="F190" i="2" s="1"/>
  <c r="F193" i="2"/>
  <c r="F191" i="2" s="1"/>
  <c r="F171" i="2"/>
  <c r="F169" i="2" s="1"/>
  <c r="F170" i="2"/>
  <c r="F168" i="2" s="1"/>
  <c r="F116" i="2"/>
  <c r="F71" i="2"/>
  <c r="F70" i="2"/>
  <c r="F20" i="2"/>
  <c r="F19" i="2"/>
  <c r="F115" i="2" l="1"/>
  <c r="F114" i="2"/>
  <c r="F17" i="2"/>
  <c r="F57" i="2"/>
  <c r="F56" i="2"/>
  <c r="F75" i="2"/>
  <c r="F74" i="2"/>
  <c r="F18" i="2"/>
  <c r="F15" i="2" l="1"/>
  <c r="G48" i="4"/>
  <c r="G49" i="4"/>
  <c r="G20" i="4"/>
  <c r="G21" i="4"/>
  <c r="G18" i="4"/>
  <c r="G19" i="4"/>
  <c r="G34" i="4"/>
  <c r="G32" i="4" s="1"/>
  <c r="G35" i="4"/>
  <c r="G33" i="4" s="1"/>
  <c r="G28" i="4"/>
  <c r="G26" i="4" s="1"/>
  <c r="G29" i="4"/>
  <c r="G27" i="4" s="1"/>
  <c r="G44" i="4"/>
  <c r="G42" i="4" s="1"/>
  <c r="G45" i="4"/>
  <c r="G43" i="4" s="1"/>
  <c r="G17" i="4" l="1"/>
</calcChain>
</file>

<file path=xl/sharedStrings.xml><?xml version="1.0" encoding="utf-8"?>
<sst xmlns="http://schemas.openxmlformats.org/spreadsheetml/2006/main" count="441" uniqueCount="183">
  <si>
    <t>COMUNA APAHIDA</t>
  </si>
  <si>
    <t>I</t>
  </si>
  <si>
    <t>II</t>
  </si>
  <si>
    <t>TOTAL</t>
  </si>
  <si>
    <t>TOTAL  GENERAL</t>
  </si>
  <si>
    <t>A</t>
  </si>
  <si>
    <t>LUCRARI IN CONTINUARE</t>
  </si>
  <si>
    <t>C</t>
  </si>
  <si>
    <t>ALTE CHELTUIELI DE INVESTITII</t>
  </si>
  <si>
    <t xml:space="preserve"> AUTORITATI PUBLICE</t>
  </si>
  <si>
    <t xml:space="preserve"> SI ACTIUNI GENERALE</t>
  </si>
  <si>
    <t>INVATAMANT</t>
  </si>
  <si>
    <t>CULTURA,RECREERE, RELIGIE</t>
  </si>
  <si>
    <t>SERVICII DE DEZVOLTARE PUBLICA</t>
  </si>
  <si>
    <t>TRANSPORTURI</t>
  </si>
  <si>
    <t>NOMINALIZAREA PE</t>
  </si>
  <si>
    <t>INVESTITII</t>
  </si>
  <si>
    <t xml:space="preserve">OBIECTIVE DE </t>
  </si>
  <si>
    <t>CONT</t>
  </si>
  <si>
    <t>ARTICOL</t>
  </si>
  <si>
    <t>ALINIAT</t>
  </si>
  <si>
    <t>BUGET</t>
  </si>
  <si>
    <t>Container tip vestiar -terem minifotbal</t>
  </si>
  <si>
    <t>Dezmir -</t>
  </si>
  <si>
    <t>EXECUTIE-Lucrari neexecutate sau executate</t>
  </si>
  <si>
    <t>defectuos:LIMENTARE CU APA</t>
  </si>
  <si>
    <t xml:space="preserve"> POTABILA DEZMIR,PATA,BODROG</t>
  </si>
  <si>
    <t>diriginte de santier,consultanta</t>
  </si>
  <si>
    <t>PT CAPELA PATA si  executie</t>
  </si>
  <si>
    <t xml:space="preserve">PT-EXECUTIE-Modernizare strazi in Comuna </t>
  </si>
  <si>
    <t>APAHIDA  -etapa I</t>
  </si>
  <si>
    <t>MODERNIZARE SI DOTARE CAMINE CULTURALE</t>
  </si>
  <si>
    <t>Proectare si executie CAPELA SANNICOARA</t>
  </si>
  <si>
    <t xml:space="preserve">CAPELA CORPADEA, SF,PT, </t>
  </si>
  <si>
    <t>EXECUTIE, DIR. DE SANTIER</t>
  </si>
  <si>
    <t>Eroii Pascu, A. iancu, , REPUBLICII, Dezmir- Criseni</t>
  </si>
  <si>
    <t>ELABORARE PUG</t>
  </si>
  <si>
    <t>STRADALA zona centrala Apahida si intersectie CRESA</t>
  </si>
  <si>
    <t>Elaborare SF , PT,Executie-concurs de solutii TRAMA</t>
  </si>
  <si>
    <t>CAMIN CORPADEA</t>
  </si>
  <si>
    <t xml:space="preserve">Inlocuire invelitoare si consolidare Cladire </t>
  </si>
  <si>
    <t>Inlocuire invelitoare SCOALA PATA</t>
  </si>
  <si>
    <t xml:space="preserve">Inlocuire invelitoare SI CONSOLIDARE  CLADIRE </t>
  </si>
  <si>
    <t>PT, lucrari  de costructii in vederea obtinerii autorizatiei</t>
  </si>
  <si>
    <t>Modernizare si extindere Scoala Apahida/</t>
  </si>
  <si>
    <t>Reabilitare,Modernizare   si Extindere</t>
  </si>
  <si>
    <t>INTOCMIRE SF,PUZ,DTAC-DRUM TRANSFERGIO</t>
  </si>
  <si>
    <t>FELEAC TR 35- RIDICARI TOPO</t>
  </si>
  <si>
    <t>ISU la:CLADIRE GRADINITA APAHIDA (ISU)</t>
  </si>
  <si>
    <t>Achizitie PROGRAM SOFT- GHISEUL.RO</t>
  </si>
  <si>
    <t>LOCAL</t>
  </si>
  <si>
    <t>I-CREDITE DE ANGAJAMENTE  - Multianual</t>
  </si>
  <si>
    <t>An 2020</t>
  </si>
  <si>
    <t>JUDETUL CLUJ</t>
  </si>
  <si>
    <t>Multianual</t>
  </si>
  <si>
    <t>Retele de colectare a apelor uzate menajere si pluviale-</t>
  </si>
  <si>
    <t>SISTEME DE SUPRAVEGHERE CU CAMERE VIDEO</t>
  </si>
  <si>
    <t>IN COMUNA APAHIDA -( SF,PT, Executie)</t>
  </si>
  <si>
    <t>ALTE CHELTUIELI DE INVESTITII (LUCRARI IN CONTINUARE)</t>
  </si>
  <si>
    <t>ALTE CHELTUIELI DE INVESTITII(LUCRARI IN CONTINUARE)</t>
  </si>
  <si>
    <t>II - CREDITE BUGETARE - AN 2021</t>
  </si>
  <si>
    <t>PT , Lucrari de constructii in vederea obtinerii autoriz. ISU Pt. GRADINITA SANNICOARA</t>
  </si>
  <si>
    <t xml:space="preserve">  SCOALA APAHIDA,UNIT MEDICO SOCIALA,SEDIUL PRIMARIEI</t>
  </si>
  <si>
    <t>Infiintare si costruire  loc de joaca pentru copii CRESA VOINICEL (SF&lt;PT)</t>
  </si>
  <si>
    <t>PT.EXEC.DIR.DE SANTIER-consult. Reabilit. si estindere conducte apa Apahida 1235</t>
  </si>
  <si>
    <t xml:space="preserve">                                                  PRIMAR</t>
  </si>
  <si>
    <t>SEF SERV ECONOMIC</t>
  </si>
  <si>
    <t xml:space="preserve">                                                 FATI GRIGORE</t>
  </si>
  <si>
    <t>DANA ASTILEAN</t>
  </si>
  <si>
    <t xml:space="preserve"> Scoala Sannicoara (ord 28)     -</t>
  </si>
  <si>
    <t xml:space="preserve"> PROGRAM DE INVESTITII AN 2021     Nr.III</t>
  </si>
  <si>
    <t>Extidere RETEA DE DISTRIBUTIE ENERGIE ELECTRICA Loc Apahida</t>
  </si>
  <si>
    <t xml:space="preserve">  PROIECT MEDIU- AFM II</t>
  </si>
  <si>
    <t xml:space="preserve">REABILITARE SI MODERNIZARE SISTEME DE ILUMINAT PUBLIC-APAHIDA                                  </t>
  </si>
  <si>
    <t>MODERNIZARE STRADA T. VLADIMIRESCU - APAHIDA</t>
  </si>
  <si>
    <t>MODERNIZARE STRADA CRISENI-DEZMIR</t>
  </si>
  <si>
    <t>REPARATIE CAPITALA STRADA 1 MAI -SANNICOARA</t>
  </si>
  <si>
    <t>ACHIZITIE ECHIPAMENTE INCALZIRE CENTRALA, APARATURA CLIMATIZARE</t>
  </si>
  <si>
    <t>-retea MOLITURA - (PODAS_str. Stefan cel mare,Mircea cel batran,Petru rares,Nicolae Balcescu)</t>
  </si>
  <si>
    <t>DIGITIZAREA SERVICIILOR ADMINISTRATIEI PUBLICE UAT COM. APAHIDA-in domeniul</t>
  </si>
  <si>
    <t>activitatilor interne ale aparatului primariei in relatia cu cetatenii</t>
  </si>
  <si>
    <t xml:space="preserve">Rețea de internet fix/wireless, echipamente de transfer de date și accesorii pentru Primăria Apahida - </t>
  </si>
  <si>
    <t>sediul central, Registrul Agricol, casa de căsătorii și zona garaj/dispecerat Poliția locală</t>
  </si>
  <si>
    <t>DOTARE SI MONTARE ECHIPAMENTE DE JOACA</t>
  </si>
  <si>
    <t>PROIECTARE SI EXECUTIE LOC DE JOACA SANNICOARA,STRADA SCOLII</t>
  </si>
  <si>
    <t>REACTUALIZARE P.T. -SCOALA SI GRADINITA CORPADEA</t>
  </si>
  <si>
    <t xml:space="preserve">  SCOALA APAHIDA,UNIT MEDICO SOCIALA,</t>
  </si>
  <si>
    <t>ECHIPAMENTE PENTRU LOCURI DE JOACA, PARC SCOALA DEZMIR,PARC BISERICA APAHIDA,</t>
  </si>
  <si>
    <t>PARC CRESA CAMPENESTI</t>
  </si>
  <si>
    <t>IN COMUNA APAHIDA, -PATA-M 7.6( PNDR )</t>
  </si>
  <si>
    <t>INFIINTARE TEREN DE SPORT SINTETIC-SANNICOARA, STRADA SCOLII</t>
  </si>
  <si>
    <t>PROIECTARE SI EXECUTIE LOC DE JOACA STRADA PARCULUI-APAHIDA, Bl L2</t>
  </si>
  <si>
    <t xml:space="preserve"> EXTINDERE ILUMINAT PUBLIC-COMUNA APAHIDA</t>
  </si>
  <si>
    <t>MODERNIZARE STRAZI- ETAPA II-IN COMUNA APAHIDA</t>
  </si>
  <si>
    <t>ACHIZITIE  CAMIONETA TIP UTILITARA-3.5 To</t>
  </si>
  <si>
    <t>ACHIZITIE MICROBUS SCOLAR</t>
  </si>
  <si>
    <t xml:space="preserve"> 51    AUTORITATI PUBLICE </t>
  </si>
  <si>
    <t>CAP. 65 INVATAMANT</t>
  </si>
  <si>
    <t>CAP. 67  CULTURA,RECREERE, RELIGIE</t>
  </si>
  <si>
    <t>PT CAPELA PATA ,EXECUTIE , DIRIGENTIE SANTIER , CONSULTANTA</t>
  </si>
  <si>
    <t>CAP. 70  SERVICII DE DEZVOLTARE PUBLICA</t>
  </si>
  <si>
    <t>CAP. 84 TRANSPORTURI</t>
  </si>
  <si>
    <t>DEZMIR-(Str. Toamnei,Fantanele si adiacente)-SF.,PT,EXECUTIE (CEZIANA)</t>
  </si>
  <si>
    <t xml:space="preserve">DENUMIRE </t>
  </si>
  <si>
    <t>CAPITOL</t>
  </si>
  <si>
    <t>BUGETARE</t>
  </si>
  <si>
    <t xml:space="preserve"> A. OBIECTIVE IN CONTINUARE</t>
  </si>
  <si>
    <t>A . OBIECTIVE  IN CONTINUARE</t>
  </si>
  <si>
    <t>A .  OBIECTIVE  IN CONTINUARE</t>
  </si>
  <si>
    <t>A. OBIECTIVE IN CONTINUARE</t>
  </si>
  <si>
    <t>A.  OBIECTIVE  IN CONTINUARE</t>
  </si>
  <si>
    <t>INLOCUIRE SUPRAFATA DE JOC SINTETICA TEREN SPORT DEZMIR</t>
  </si>
  <si>
    <t>SF;PT;Studii geo (inclusiv pentru accesare fonduri nerambursabile)</t>
  </si>
  <si>
    <t>PISTA DE CICLISTI IN COMUNA APAHIDA,STR.T. VLADIMIRESCU(DC41),JUDETUL CLUJ(PNRR )</t>
  </si>
  <si>
    <t>PREVEDERI</t>
  </si>
  <si>
    <t>EXTINDERE SI MODERNIZARE STRADA TRAIAN,APAHIDA</t>
  </si>
  <si>
    <t>DOTARE CU MOBILIER,MATERIALE DIDACTICE SI ECHIPAMENTE DIGITALE A SCOLII GIMNAZIALE</t>
  </si>
  <si>
    <t>STEFAN PASCU APAHIDA</t>
  </si>
  <si>
    <t>TINERETULUI IN LOC. APAHIDA</t>
  </si>
  <si>
    <t>INFIINTARE RETEA CANALIZARE MENAJERA IN CORPADEA SI BODROG, COM, APAHIDA</t>
  </si>
  <si>
    <t>INITIALE</t>
  </si>
  <si>
    <t>AMENAJARE PIATETA APAHIDA</t>
  </si>
  <si>
    <t>CREARE CORIDOR DE MOBILITATE PRIN MODERNIZARE STRAZI IN COMUNA APAHIDA-ETAPA II</t>
  </si>
  <si>
    <t>II - CREDITE BUGETARE - AN 2024</t>
  </si>
  <si>
    <t>CONSTRUIRE GRADINITA APAHIDA ,STR.LIBERTATII NR. 142</t>
  </si>
  <si>
    <t>CONSTRUIRE CRESA IN LOC. DEZMIR-</t>
  </si>
  <si>
    <t>CONTINUARE LUCRARI SCOALA SI GRADINITA CORPADEA</t>
  </si>
  <si>
    <t>MIRZA</t>
  </si>
  <si>
    <t xml:space="preserve">Paglesan </t>
  </si>
  <si>
    <t>Teodor</t>
  </si>
  <si>
    <t xml:space="preserve">Sopterean </t>
  </si>
  <si>
    <t>Dan</t>
  </si>
  <si>
    <t>Iuliu</t>
  </si>
  <si>
    <t>B . INVESTITII NOI</t>
  </si>
  <si>
    <t xml:space="preserve">Campean </t>
  </si>
  <si>
    <t>Valer</t>
  </si>
  <si>
    <t xml:space="preserve">AMENAJARE TEREN DINTRE VALEA FEIURDULUI SI STR. TINERETULUI  </t>
  </si>
  <si>
    <t>(bugetare participativa )</t>
  </si>
  <si>
    <t xml:space="preserve">DOTAREA PARCULUI DIN INCINTA TERENULUI DE SPORT PATA </t>
  </si>
  <si>
    <t xml:space="preserve">DOTAREA PARCULUI DIN INCINTA TERENULUI DE SPORT CORPADEA </t>
  </si>
  <si>
    <t xml:space="preserve">ACHIZITIE REZERVOR CILINDRIC ORIZONTAL SUBTERAN </t>
  </si>
  <si>
    <t xml:space="preserve">Muresan </t>
  </si>
  <si>
    <t xml:space="preserve">Alexandru </t>
  </si>
  <si>
    <t xml:space="preserve">Muntean </t>
  </si>
  <si>
    <t>Mariana</t>
  </si>
  <si>
    <t xml:space="preserve">Mirza </t>
  </si>
  <si>
    <t>ACHIZITIE AUTOSPECIALA</t>
  </si>
  <si>
    <t xml:space="preserve">MODERNIZAREA INFRASTRUCTURII RUTIERE DE BAZA DIN SPATIUL RURAL IN COM APAHIDA </t>
  </si>
  <si>
    <t>( asfaltare Campenesti )</t>
  </si>
  <si>
    <t>AMENAJARE CURTE SCOALA SANNICOARA</t>
  </si>
  <si>
    <t>MODERNIZARE LOC DE JOACA PARC CENTRAL IN  APAHIDA</t>
  </si>
  <si>
    <t>I-CREDITE DE ANGAJAMENTE  - multianual</t>
  </si>
  <si>
    <t xml:space="preserve">C .ALTE CHELTUIELI DE INVESTITII </t>
  </si>
  <si>
    <t xml:space="preserve"> Scoala Sannicoara </t>
  </si>
  <si>
    <t>PT , Lucrari de constructii in vederea obtinerii autoriz. ISU pt. GRADINITA SANNICOARA</t>
  </si>
  <si>
    <t xml:space="preserve">SISTEM DE ALARMARE POPULATIE IN SITUATII DE URGENTA </t>
  </si>
  <si>
    <t>GRUP ELECTROGEN /GENERATOR MOBIL</t>
  </si>
  <si>
    <t xml:space="preserve">CRESTEREA EFICIENTEI ENERGETICE A INFRASTRUCTURII DE ILUMINAT PUBLIC IN COMUNA </t>
  </si>
  <si>
    <t>CONSTRUIRE CENTRU MULTIFUNCTIONAL IN SATUL SANNICOARA ,COM. APAHIDA , JUD. CLUJ</t>
  </si>
  <si>
    <t xml:space="preserve">INFIINTARE RETEA CANALIZARE MENAJERA SI RACORDURI STR.GHIOCELULUI, LEGATURA CU STR. </t>
  </si>
  <si>
    <t>DOTAREA CU AUTOUTILITARA A SERVICIULUI ADMINISTRAREA DOMENIULUI PUBLIC</t>
  </si>
  <si>
    <t xml:space="preserve"> SI PRIVAT DE GOSPODARIRE COMUNALA IN COMUNA APAHIDA  , JUD. CLUJ</t>
  </si>
  <si>
    <t>ECHIPAMENTE IT</t>
  </si>
  <si>
    <t xml:space="preserve">SERVER </t>
  </si>
  <si>
    <t xml:space="preserve">PACHETE SOFT </t>
  </si>
  <si>
    <t>CAP. 74 PROTECTIA MEDIULUI</t>
  </si>
  <si>
    <t xml:space="preserve">ECHIPAMENTE PENTRU LOCURI DE JOACA IN COMUNA APAHIDA ,STR. SCOLII SI GRADINITA </t>
  </si>
  <si>
    <t>APAHIDA</t>
  </si>
  <si>
    <t>APAHIDA ,JUD. CLUJ (AFM III)</t>
  </si>
  <si>
    <t>SPRIJIN PENTRU INVESTITII IN NOI SUPRAFETE OCUPATE DE PADURI IN COMUNA APAHIDA</t>
  </si>
  <si>
    <t>EXTINDEREA RETELELOR DE APA SI CANALIZARE MENAJERA ,BRANSAMENTE DE APA SI</t>
  </si>
  <si>
    <t>REPARATIE CAPITALA APARTAMENT STR. LIBERTATII NR.</t>
  </si>
  <si>
    <t>REPARATIE CAPITALA APARTAMENT STR. REPUBLICII NR.</t>
  </si>
  <si>
    <t>LEGATURA CU  STR. CRIESENI DIN SAT DEZMIR  .COM. APAHIDA</t>
  </si>
  <si>
    <t xml:space="preserve">EXTINDERE RETEA DE CANALIZARE MENAJERA SI RACORDURI PE STR. GHIOCEILOR </t>
  </si>
  <si>
    <t>EXTINDERE RETEA APA SI CANAL PE STR. FEROVIARILOR SI STR. ELICEI ,SAT SANNICOARA , COM  APAHIDA</t>
  </si>
  <si>
    <t xml:space="preserve">                                                 PROPUNERE   PROGRAM DE INVESTITII AN 2024</t>
  </si>
  <si>
    <t xml:space="preserve">PRIMAR , </t>
  </si>
  <si>
    <t>FATI GRIGORE</t>
  </si>
  <si>
    <t xml:space="preserve">CONSTRUIRE REZERVOR APA POTABILA ADUCTIUNE ,STATIE POMPARE SI RETEA DE </t>
  </si>
  <si>
    <t>DITRIBUTIE  DEZMIR</t>
  </si>
  <si>
    <t xml:space="preserve">ACHIZITIE CLADIRE SI REPARATIE CAPITALA </t>
  </si>
  <si>
    <t xml:space="preserve"> EXCEDENT:  33 168 543.82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</si>
</sst>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;[Red]#,##0"/>
  </numFmts>
  <fonts count="4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rgb="FF7030A0"/>
      <name val="Times New Roman"/>
      <family val="1"/>
    </font>
    <font>
      <sz val="12"/>
      <name val="Times New Roman"/>
      <family val="1"/>
    </font>
    <font>
      <b/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FF0000"/>
      <name val="Times New Roman"/>
      <family val="1"/>
    </font>
    <font>
      <sz val="18"/>
      <color rgb="FFFF0000"/>
      <name val="Times New Roman"/>
      <family val="1"/>
    </font>
    <font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20"/>
      <color rgb="FFFF0000"/>
      <name val="Times New Roman"/>
      <family val="1"/>
    </font>
    <font>
      <b/>
      <sz val="20"/>
      <name val="Times New Roman"/>
      <family val="1"/>
    </font>
    <font>
      <b/>
      <u/>
      <sz val="18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8"/>
      <color theme="6" tint="-0.249977111117893"/>
      <name val="Times New Roman"/>
      <family val="1"/>
    </font>
    <font>
      <sz val="20"/>
      <color theme="1"/>
      <name val="Times New Roman"/>
      <family val="1"/>
    </font>
    <font>
      <sz val="20"/>
      <color rgb="FFFF0000"/>
      <name val="Times New Roman"/>
      <family val="1"/>
    </font>
    <font>
      <sz val="20"/>
      <name val="Times New Roman"/>
      <family val="1"/>
    </font>
    <font>
      <b/>
      <sz val="8"/>
      <color theme="1"/>
      <name val="Times New Roman"/>
      <family val="1"/>
    </font>
    <font>
      <sz val="18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19" xfId="0" applyFont="1" applyBorder="1"/>
    <xf numFmtId="0" fontId="2" fillId="0" borderId="10" xfId="0" applyFont="1" applyBorder="1"/>
    <xf numFmtId="0" fontId="2" fillId="0" borderId="21" xfId="0" applyFont="1" applyBorder="1"/>
    <xf numFmtId="0" fontId="2" fillId="0" borderId="11" xfId="0" applyFont="1" applyBorder="1"/>
    <xf numFmtId="165" fontId="5" fillId="2" borderId="5" xfId="0" applyNumberFormat="1" applyFont="1" applyFill="1" applyBorder="1"/>
    <xf numFmtId="0" fontId="2" fillId="0" borderId="12" xfId="0" applyFont="1" applyBorder="1"/>
    <xf numFmtId="0" fontId="3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5" fillId="0" borderId="23" xfId="0" applyFont="1" applyBorder="1"/>
    <xf numFmtId="0" fontId="1" fillId="0" borderId="25" xfId="0" applyFont="1" applyBorder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2" borderId="0" xfId="0" applyFont="1" applyFill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" fillId="2" borderId="3" xfId="0" applyFont="1" applyFill="1" applyBorder="1"/>
    <xf numFmtId="3" fontId="5" fillId="2" borderId="2" xfId="0" applyNumberFormat="1" applyFont="1" applyFill="1" applyBorder="1"/>
    <xf numFmtId="3" fontId="1" fillId="2" borderId="2" xfId="0" applyNumberFormat="1" applyFont="1" applyFill="1" applyBorder="1"/>
    <xf numFmtId="0" fontId="5" fillId="2" borderId="9" xfId="0" applyFont="1" applyFill="1" applyBorder="1"/>
    <xf numFmtId="0" fontId="1" fillId="2" borderId="16" xfId="0" applyFont="1" applyFill="1" applyBorder="1"/>
    <xf numFmtId="0" fontId="9" fillId="2" borderId="1" xfId="0" applyFont="1" applyFill="1" applyBorder="1" applyAlignment="1">
      <alignment horizontal="left"/>
    </xf>
    <xf numFmtId="0" fontId="2" fillId="3" borderId="10" xfId="0" applyFont="1" applyFill="1" applyBorder="1"/>
    <xf numFmtId="0" fontId="2" fillId="3" borderId="0" xfId="0" applyFont="1" applyFill="1"/>
    <xf numFmtId="0" fontId="12" fillId="3" borderId="4" xfId="0" applyFont="1" applyFill="1" applyBorder="1" applyAlignment="1">
      <alignment horizontal="center"/>
    </xf>
    <xf numFmtId="0" fontId="3" fillId="3" borderId="9" xfId="0" applyFont="1" applyFill="1" applyBorder="1"/>
    <xf numFmtId="0" fontId="12" fillId="3" borderId="24" xfId="0" applyFont="1" applyFill="1" applyBorder="1" applyAlignment="1">
      <alignment horizontal="center"/>
    </xf>
    <xf numFmtId="0" fontId="2" fillId="3" borderId="25" xfId="0" applyFont="1" applyFill="1" applyBorder="1"/>
    <xf numFmtId="0" fontId="1" fillId="3" borderId="25" xfId="0" applyFont="1" applyFill="1" applyBorder="1"/>
    <xf numFmtId="164" fontId="6" fillId="3" borderId="20" xfId="0" applyNumberFormat="1" applyFont="1" applyFill="1" applyBorder="1"/>
    <xf numFmtId="0" fontId="2" fillId="0" borderId="37" xfId="0" applyFont="1" applyBorder="1" applyAlignment="1">
      <alignment horizontal="center"/>
    </xf>
    <xf numFmtId="0" fontId="5" fillId="2" borderId="16" xfId="0" applyFont="1" applyFill="1" applyBorder="1"/>
    <xf numFmtId="0" fontId="1" fillId="2" borderId="1" xfId="0" applyFont="1" applyFill="1" applyBorder="1"/>
    <xf numFmtId="0" fontId="11" fillId="2" borderId="0" xfId="0" applyFont="1" applyFill="1" applyAlignment="1">
      <alignment horizontal="left"/>
    </xf>
    <xf numFmtId="0" fontId="12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1" fillId="2" borderId="2" xfId="0" applyFont="1" applyFill="1" applyBorder="1"/>
    <xf numFmtId="0" fontId="14" fillId="2" borderId="1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4" fillId="2" borderId="9" xfId="0" applyFont="1" applyFill="1" applyBorder="1"/>
    <xf numFmtId="0" fontId="15" fillId="3" borderId="28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18" fillId="2" borderId="2" xfId="0" applyNumberFormat="1" applyFont="1" applyFill="1" applyBorder="1"/>
    <xf numFmtId="0" fontId="1" fillId="2" borderId="5" xfId="0" applyFont="1" applyFill="1" applyBorder="1"/>
    <xf numFmtId="0" fontId="1" fillId="2" borderId="4" xfId="0" applyFont="1" applyFill="1" applyBorder="1"/>
    <xf numFmtId="165" fontId="4" fillId="2" borderId="5" xfId="0" applyNumberFormat="1" applyFont="1" applyFill="1" applyBorder="1"/>
    <xf numFmtId="3" fontId="1" fillId="2" borderId="3" xfId="0" applyNumberFormat="1" applyFont="1" applyFill="1" applyBorder="1"/>
    <xf numFmtId="0" fontId="9" fillId="2" borderId="10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2" borderId="36" xfId="0" applyFont="1" applyFill="1" applyBorder="1"/>
    <xf numFmtId="0" fontId="1" fillId="2" borderId="35" xfId="0" applyFont="1" applyFill="1" applyBorder="1"/>
    <xf numFmtId="164" fontId="6" fillId="2" borderId="32" xfId="0" applyNumberFormat="1" applyFont="1" applyFill="1" applyBorder="1"/>
    <xf numFmtId="0" fontId="4" fillId="2" borderId="0" xfId="0" applyFont="1" applyFill="1"/>
    <xf numFmtId="0" fontId="9" fillId="2" borderId="18" xfId="0" applyFont="1" applyFill="1" applyBorder="1"/>
    <xf numFmtId="0" fontId="12" fillId="0" borderId="26" xfId="0" applyFont="1" applyBorder="1" applyAlignment="1">
      <alignment horizontal="center"/>
    </xf>
    <xf numFmtId="0" fontId="2" fillId="2" borderId="19" xfId="0" applyFont="1" applyFill="1" applyBorder="1"/>
    <xf numFmtId="0" fontId="14" fillId="2" borderId="41" xfId="0" applyFont="1" applyFill="1" applyBorder="1" applyAlignment="1">
      <alignment horizontal="center"/>
    </xf>
    <xf numFmtId="0" fontId="1" fillId="3" borderId="42" xfId="0" applyFont="1" applyFill="1" applyBorder="1"/>
    <xf numFmtId="0" fontId="14" fillId="3" borderId="39" xfId="0" applyFont="1" applyFill="1" applyBorder="1" applyAlignment="1">
      <alignment horizontal="center"/>
    </xf>
    <xf numFmtId="0" fontId="1" fillId="3" borderId="38" xfId="0" applyFont="1" applyFill="1" applyBorder="1"/>
    <xf numFmtId="165" fontId="4" fillId="2" borderId="3" xfId="0" applyNumberFormat="1" applyFont="1" applyFill="1" applyBorder="1"/>
    <xf numFmtId="0" fontId="10" fillId="2" borderId="18" xfId="0" applyFont="1" applyFill="1" applyBorder="1"/>
    <xf numFmtId="0" fontId="12" fillId="2" borderId="2" xfId="0" applyFont="1" applyFill="1" applyBorder="1" applyAlignment="1">
      <alignment horizontal="center"/>
    </xf>
    <xf numFmtId="0" fontId="4" fillId="2" borderId="16" xfId="0" applyFont="1" applyFill="1" applyBorder="1"/>
    <xf numFmtId="0" fontId="1" fillId="2" borderId="25" xfId="0" applyFont="1" applyFill="1" applyBorder="1"/>
    <xf numFmtId="0" fontId="5" fillId="2" borderId="23" xfId="0" applyFont="1" applyFill="1" applyBorder="1"/>
    <xf numFmtId="0" fontId="12" fillId="0" borderId="8" xfId="0" applyFont="1" applyBorder="1" applyAlignment="1">
      <alignment horizontal="center"/>
    </xf>
    <xf numFmtId="0" fontId="2" fillId="2" borderId="24" xfId="0" applyFont="1" applyFill="1" applyBorder="1"/>
    <xf numFmtId="0" fontId="17" fillId="2" borderId="0" xfId="0" applyFont="1" applyFill="1"/>
    <xf numFmtId="0" fontId="17" fillId="2" borderId="3" xfId="0" applyFont="1" applyFill="1" applyBorder="1" applyAlignment="1">
      <alignment horizontal="center"/>
    </xf>
    <xf numFmtId="0" fontId="0" fillId="3" borderId="2" xfId="0" applyFill="1" applyBorder="1"/>
    <xf numFmtId="0" fontId="2" fillId="2" borderId="5" xfId="0" applyFont="1" applyFill="1" applyBorder="1"/>
    <xf numFmtId="0" fontId="5" fillId="2" borderId="5" xfId="0" applyFont="1" applyFill="1" applyBorder="1"/>
    <xf numFmtId="164" fontId="6" fillId="3" borderId="21" xfId="0" applyNumberFormat="1" applyFont="1" applyFill="1" applyBorder="1"/>
    <xf numFmtId="0" fontId="14" fillId="2" borderId="8" xfId="0" applyFont="1" applyFill="1" applyBorder="1" applyAlignment="1">
      <alignment horizontal="center"/>
    </xf>
    <xf numFmtId="164" fontId="6" fillId="2" borderId="21" xfId="0" applyNumberFormat="1" applyFont="1" applyFill="1" applyBorder="1"/>
    <xf numFmtId="0" fontId="2" fillId="4" borderId="10" xfId="0" applyFont="1" applyFill="1" applyBorder="1"/>
    <xf numFmtId="0" fontId="12" fillId="4" borderId="2" xfId="0" applyFont="1" applyFill="1" applyBorder="1" applyAlignment="1">
      <alignment horizontal="center"/>
    </xf>
    <xf numFmtId="0" fontId="2" fillId="4" borderId="11" xfId="0" applyFont="1" applyFill="1" applyBorder="1"/>
    <xf numFmtId="0" fontId="12" fillId="3" borderId="17" xfId="0" applyFont="1" applyFill="1" applyBorder="1" applyAlignment="1">
      <alignment horizontal="center"/>
    </xf>
    <xf numFmtId="0" fontId="5" fillId="3" borderId="23" xfId="0" applyFont="1" applyFill="1" applyBorder="1"/>
    <xf numFmtId="165" fontId="5" fillId="2" borderId="3" xfId="0" applyNumberFormat="1" applyFont="1" applyFill="1" applyBorder="1"/>
    <xf numFmtId="0" fontId="2" fillId="2" borderId="4" xfId="0" applyFont="1" applyFill="1" applyBorder="1"/>
    <xf numFmtId="0" fontId="14" fillId="3" borderId="27" xfId="0" applyFont="1" applyFill="1" applyBorder="1" applyAlignment="1">
      <alignment horizontal="center"/>
    </xf>
    <xf numFmtId="0" fontId="5" fillId="3" borderId="21" xfId="0" applyFont="1" applyFill="1" applyBorder="1"/>
    <xf numFmtId="0" fontId="23" fillId="0" borderId="0" xfId="0" applyFont="1"/>
    <xf numFmtId="3" fontId="19" fillId="2" borderId="2" xfId="0" applyNumberFormat="1" applyFont="1" applyFill="1" applyBorder="1"/>
    <xf numFmtId="0" fontId="2" fillId="0" borderId="46" xfId="0" applyFont="1" applyBorder="1" applyAlignment="1">
      <alignment horizontal="center"/>
    </xf>
    <xf numFmtId="0" fontId="9" fillId="2" borderId="1" xfId="0" applyFont="1" applyFill="1" applyBorder="1"/>
    <xf numFmtId="0" fontId="9" fillId="2" borderId="9" xfId="0" applyFont="1" applyFill="1" applyBorder="1"/>
    <xf numFmtId="0" fontId="2" fillId="0" borderId="22" xfId="0" applyFont="1" applyBorder="1" applyAlignment="1">
      <alignment horizontal="center"/>
    </xf>
    <xf numFmtId="0" fontId="2" fillId="4" borderId="12" xfId="0" applyFont="1" applyFill="1" applyBorder="1"/>
    <xf numFmtId="0" fontId="2" fillId="4" borderId="24" xfId="0" applyFont="1" applyFill="1" applyBorder="1"/>
    <xf numFmtId="0" fontId="2" fillId="3" borderId="12" xfId="0" applyFont="1" applyFill="1" applyBorder="1"/>
    <xf numFmtId="0" fontId="2" fillId="3" borderId="4" xfId="0" applyFont="1" applyFill="1" applyBorder="1"/>
    <xf numFmtId="0" fontId="2" fillId="3" borderId="11" xfId="0" applyFont="1" applyFill="1" applyBorder="1"/>
    <xf numFmtId="0" fontId="2" fillId="3" borderId="29" xfId="0" applyFont="1" applyFill="1" applyBorder="1"/>
    <xf numFmtId="0" fontId="2" fillId="2" borderId="7" xfId="0" applyFont="1" applyFill="1" applyBorder="1"/>
    <xf numFmtId="0" fontId="2" fillId="2" borderId="14" xfId="0" applyFont="1" applyFill="1" applyBorder="1"/>
    <xf numFmtId="0" fontId="4" fillId="3" borderId="0" xfId="0" applyFont="1" applyFill="1"/>
    <xf numFmtId="0" fontId="2" fillId="3" borderId="40" xfId="0" applyFont="1" applyFill="1" applyBorder="1"/>
    <xf numFmtId="0" fontId="22" fillId="2" borderId="9" xfId="0" applyFont="1" applyFill="1" applyBorder="1"/>
    <xf numFmtId="0" fontId="2" fillId="3" borderId="24" xfId="0" applyFont="1" applyFill="1" applyBorder="1"/>
    <xf numFmtId="16" fontId="1" fillId="2" borderId="4" xfId="0" applyNumberFormat="1" applyFont="1" applyFill="1" applyBorder="1"/>
    <xf numFmtId="0" fontId="1" fillId="3" borderId="24" xfId="0" applyFont="1" applyFill="1" applyBorder="1"/>
    <xf numFmtId="0" fontId="17" fillId="2" borderId="4" xfId="0" applyFont="1" applyFill="1" applyBorder="1"/>
    <xf numFmtId="0" fontId="6" fillId="3" borderId="43" xfId="0" applyFont="1" applyFill="1" applyBorder="1"/>
    <xf numFmtId="0" fontId="6" fillId="2" borderId="12" xfId="0" applyFont="1" applyFill="1" applyBorder="1"/>
    <xf numFmtId="0" fontId="2" fillId="0" borderId="3" xfId="0" applyFont="1" applyBorder="1"/>
    <xf numFmtId="164" fontId="3" fillId="3" borderId="2" xfId="0" applyNumberFormat="1" applyFont="1" applyFill="1" applyBorder="1"/>
    <xf numFmtId="164" fontId="6" fillId="3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3" xfId="0" applyFont="1" applyBorder="1"/>
    <xf numFmtId="0" fontId="2" fillId="0" borderId="8" xfId="0" applyFont="1" applyBorder="1"/>
    <xf numFmtId="0" fontId="2" fillId="0" borderId="34" xfId="0" applyFont="1" applyBorder="1"/>
    <xf numFmtId="0" fontId="3" fillId="4" borderId="47" xfId="0" applyFont="1" applyFill="1" applyBorder="1"/>
    <xf numFmtId="0" fontId="2" fillId="4" borderId="48" xfId="0" applyFont="1" applyFill="1" applyBorder="1"/>
    <xf numFmtId="0" fontId="5" fillId="3" borderId="15" xfId="0" applyFont="1" applyFill="1" applyBorder="1"/>
    <xf numFmtId="0" fontId="1" fillId="3" borderId="15" xfId="0" applyFont="1" applyFill="1" applyBorder="1"/>
    <xf numFmtId="0" fontId="3" fillId="0" borderId="13" xfId="0" applyFont="1" applyBorder="1"/>
    <xf numFmtId="0" fontId="2" fillId="0" borderId="6" xfId="0" applyFont="1" applyBorder="1"/>
    <xf numFmtId="164" fontId="3" fillId="4" borderId="2" xfId="0" applyNumberFormat="1" applyFont="1" applyFill="1" applyBorder="1"/>
    <xf numFmtId="164" fontId="20" fillId="4" borderId="2" xfId="0" applyNumberFormat="1" applyFont="1" applyFill="1" applyBorder="1"/>
    <xf numFmtId="4" fontId="3" fillId="3" borderId="2" xfId="0" applyNumberFormat="1" applyFont="1" applyFill="1" applyBorder="1"/>
    <xf numFmtId="4" fontId="6" fillId="3" borderId="2" xfId="0" applyNumberFormat="1" applyFont="1" applyFill="1" applyBorder="1"/>
    <xf numFmtId="4" fontId="3" fillId="0" borderId="2" xfId="0" applyNumberFormat="1" applyFont="1" applyBorder="1"/>
    <xf numFmtId="4" fontId="6" fillId="0" borderId="2" xfId="0" applyNumberFormat="1" applyFont="1" applyBorder="1"/>
    <xf numFmtId="164" fontId="6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30" xfId="0" applyFont="1" applyBorder="1"/>
    <xf numFmtId="0" fontId="2" fillId="0" borderId="4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6" fillId="2" borderId="4" xfId="0" applyFont="1" applyFill="1" applyBorder="1"/>
    <xf numFmtId="0" fontId="14" fillId="2" borderId="50" xfId="0" applyFont="1" applyFill="1" applyBorder="1" applyAlignment="1">
      <alignment horizontal="center"/>
    </xf>
    <xf numFmtId="164" fontId="3" fillId="3" borderId="21" xfId="0" applyNumberFormat="1" applyFont="1" applyFill="1" applyBorder="1"/>
    <xf numFmtId="0" fontId="2" fillId="3" borderId="1" xfId="0" applyFont="1" applyFill="1" applyBorder="1"/>
    <xf numFmtId="0" fontId="2" fillId="2" borderId="2" xfId="0" applyFont="1" applyFill="1" applyBorder="1"/>
    <xf numFmtId="164" fontId="20" fillId="3" borderId="3" xfId="0" applyNumberFormat="1" applyFont="1" applyFill="1" applyBorder="1"/>
    <xf numFmtId="0" fontId="12" fillId="2" borderId="12" xfId="0" applyFont="1" applyFill="1" applyBorder="1" applyAlignment="1">
      <alignment horizontal="center"/>
    </xf>
    <xf numFmtId="164" fontId="6" fillId="2" borderId="38" xfId="0" applyNumberFormat="1" applyFont="1" applyFill="1" applyBorder="1"/>
    <xf numFmtId="0" fontId="12" fillId="2" borderId="24" xfId="0" applyFont="1" applyFill="1" applyBorder="1" applyAlignment="1">
      <alignment horizontal="center"/>
    </xf>
    <xf numFmtId="0" fontId="4" fillId="2" borderId="25" xfId="0" applyFont="1" applyFill="1" applyBorder="1"/>
    <xf numFmtId="164" fontId="6" fillId="2" borderId="28" xfId="0" applyNumberFormat="1" applyFont="1" applyFill="1" applyBorder="1"/>
    <xf numFmtId="3" fontId="18" fillId="2" borderId="4" xfId="0" applyNumberFormat="1" applyFont="1" applyFill="1" applyBorder="1"/>
    <xf numFmtId="0" fontId="11" fillId="2" borderId="10" xfId="0" applyFont="1" applyFill="1" applyBorder="1" applyAlignment="1">
      <alignment horizontal="left"/>
    </xf>
    <xf numFmtId="0" fontId="3" fillId="2" borderId="20" xfId="0" applyFont="1" applyFill="1" applyBorder="1"/>
    <xf numFmtId="3" fontId="2" fillId="2" borderId="41" xfId="0" applyNumberFormat="1" applyFont="1" applyFill="1" applyBorder="1"/>
    <xf numFmtId="0" fontId="2" fillId="2" borderId="22" xfId="0" applyFont="1" applyFill="1" applyBorder="1"/>
    <xf numFmtId="3" fontId="2" fillId="2" borderId="44" xfId="0" applyNumberFormat="1" applyFont="1" applyFill="1" applyBorder="1"/>
    <xf numFmtId="0" fontId="0" fillId="0" borderId="17" xfId="0" applyBorder="1"/>
    <xf numFmtId="0" fontId="2" fillId="2" borderId="38" xfId="0" applyFont="1" applyFill="1" applyBorder="1"/>
    <xf numFmtId="0" fontId="1" fillId="2" borderId="51" xfId="0" applyFont="1" applyFill="1" applyBorder="1"/>
    <xf numFmtId="0" fontId="4" fillId="2" borderId="45" xfId="0" applyFont="1" applyFill="1" applyBorder="1"/>
    <xf numFmtId="0" fontId="4" fillId="2" borderId="52" xfId="0" applyFont="1" applyFill="1" applyBorder="1"/>
    <xf numFmtId="0" fontId="4" fillId="2" borderId="1" xfId="0" applyFont="1" applyFill="1" applyBorder="1"/>
    <xf numFmtId="0" fontId="5" fillId="2" borderId="0" xfId="0" applyFont="1" applyFill="1"/>
    <xf numFmtId="0" fontId="4" fillId="2" borderId="51" xfId="0" applyFont="1" applyFill="1" applyBorder="1" applyAlignment="1">
      <alignment horizontal="left"/>
    </xf>
    <xf numFmtId="0" fontId="1" fillId="2" borderId="51" xfId="0" applyFont="1" applyFill="1" applyBorder="1" applyAlignment="1">
      <alignment horizontal="left"/>
    </xf>
    <xf numFmtId="0" fontId="1" fillId="2" borderId="27" xfId="0" applyFont="1" applyFill="1" applyBorder="1"/>
    <xf numFmtId="0" fontId="4" fillId="2" borderId="51" xfId="0" applyFont="1" applyFill="1" applyBorder="1" applyAlignment="1">
      <alignment horizontal="right"/>
    </xf>
    <xf numFmtId="0" fontId="1" fillId="2" borderId="17" xfId="0" applyFont="1" applyFill="1" applyBorder="1"/>
    <xf numFmtId="0" fontId="1" fillId="2" borderId="28" xfId="0" applyFont="1" applyFill="1" applyBorder="1"/>
    <xf numFmtId="0" fontId="4" fillId="2" borderId="17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1" fillId="2" borderId="55" xfId="0" applyFont="1" applyFill="1" applyBorder="1" applyAlignment="1">
      <alignment horizontal="left"/>
    </xf>
    <xf numFmtId="0" fontId="11" fillId="2" borderId="51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right"/>
    </xf>
    <xf numFmtId="0" fontId="1" fillId="2" borderId="28" xfId="0" applyFont="1" applyFill="1" applyBorder="1" applyAlignment="1">
      <alignment horizontal="right"/>
    </xf>
    <xf numFmtId="3" fontId="5" fillId="2" borderId="59" xfId="0" applyNumberFormat="1" applyFont="1" applyFill="1" applyBorder="1"/>
    <xf numFmtId="3" fontId="1" fillId="2" borderId="60" xfId="0" applyNumberFormat="1" applyFont="1" applyFill="1" applyBorder="1"/>
    <xf numFmtId="0" fontId="5" fillId="2" borderId="59" xfId="0" applyFont="1" applyFill="1" applyBorder="1"/>
    <xf numFmtId="0" fontId="4" fillId="2" borderId="58" xfId="0" applyFont="1" applyFill="1" applyBorder="1"/>
    <xf numFmtId="0" fontId="4" fillId="2" borderId="60" xfId="0" applyFont="1" applyFill="1" applyBorder="1"/>
    <xf numFmtId="0" fontId="4" fillId="2" borderId="28" xfId="0" applyFont="1" applyFill="1" applyBorder="1"/>
    <xf numFmtId="0" fontId="4" fillId="2" borderId="17" xfId="0" applyFont="1" applyFill="1" applyBorder="1"/>
    <xf numFmtId="0" fontId="1" fillId="2" borderId="60" xfId="0" applyFont="1" applyFill="1" applyBorder="1"/>
    <xf numFmtId="0" fontId="20" fillId="2" borderId="42" xfId="0" applyFont="1" applyFill="1" applyBorder="1"/>
    <xf numFmtId="0" fontId="4" fillId="2" borderId="51" xfId="0" applyFont="1" applyFill="1" applyBorder="1"/>
    <xf numFmtId="0" fontId="11" fillId="2" borderId="17" xfId="0" applyFont="1" applyFill="1" applyBorder="1" applyAlignment="1">
      <alignment horizontal="left"/>
    </xf>
    <xf numFmtId="0" fontId="15" fillId="0" borderId="0" xfId="0" applyFont="1"/>
    <xf numFmtId="0" fontId="28" fillId="2" borderId="0" xfId="0" applyFont="1" applyFill="1"/>
    <xf numFmtId="0" fontId="1" fillId="0" borderId="51" xfId="0" applyFont="1" applyBorder="1"/>
    <xf numFmtId="0" fontId="15" fillId="0" borderId="27" xfId="0" applyFont="1" applyBorder="1" applyAlignment="1">
      <alignment horizontal="center"/>
    </xf>
    <xf numFmtId="0" fontId="1" fillId="2" borderId="27" xfId="0" applyFont="1" applyFill="1" applyBorder="1" applyAlignment="1">
      <alignment horizontal="right"/>
    </xf>
    <xf numFmtId="0" fontId="1" fillId="0" borderId="0" xfId="0" applyFont="1"/>
    <xf numFmtId="0" fontId="15" fillId="0" borderId="0" xfId="0" applyFont="1" applyAlignment="1">
      <alignment horizontal="center"/>
    </xf>
    <xf numFmtId="0" fontId="26" fillId="0" borderId="0" xfId="0" applyFont="1"/>
    <xf numFmtId="0" fontId="29" fillId="0" borderId="0" xfId="0" applyFont="1"/>
    <xf numFmtId="0" fontId="1" fillId="0" borderId="17" xfId="0" applyFont="1" applyBorder="1" applyAlignment="1">
      <alignment horizontal="center"/>
    </xf>
    <xf numFmtId="0" fontId="1" fillId="0" borderId="10" xfId="0" applyFont="1" applyBorder="1"/>
    <xf numFmtId="0" fontId="1" fillId="0" borderId="17" xfId="0" applyFont="1" applyBorder="1"/>
    <xf numFmtId="0" fontId="1" fillId="0" borderId="51" xfId="0" applyFont="1" applyBorder="1" applyAlignment="1">
      <alignment horizontal="center"/>
    </xf>
    <xf numFmtId="0" fontId="1" fillId="0" borderId="57" xfId="0" applyFont="1" applyBorder="1"/>
    <xf numFmtId="0" fontId="24" fillId="2" borderId="17" xfId="0" applyFont="1" applyFill="1" applyBorder="1"/>
    <xf numFmtId="0" fontId="16" fillId="2" borderId="51" xfId="0" applyFont="1" applyFill="1" applyBorder="1" applyAlignment="1">
      <alignment horizontal="center"/>
    </xf>
    <xf numFmtId="0" fontId="24" fillId="2" borderId="28" xfId="0" applyFont="1" applyFill="1" applyBorder="1"/>
    <xf numFmtId="0" fontId="16" fillId="2" borderId="52" xfId="0" applyFont="1" applyFill="1" applyBorder="1" applyAlignment="1">
      <alignment horizontal="center"/>
    </xf>
    <xf numFmtId="0" fontId="16" fillId="2" borderId="45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3" fontId="1" fillId="2" borderId="17" xfId="0" applyNumberFormat="1" applyFont="1" applyFill="1" applyBorder="1"/>
    <xf numFmtId="3" fontId="4" fillId="2" borderId="28" xfId="0" applyNumberFormat="1" applyFont="1" applyFill="1" applyBorder="1"/>
    <xf numFmtId="0" fontId="15" fillId="2" borderId="17" xfId="0" applyFont="1" applyFill="1" applyBorder="1" applyAlignment="1">
      <alignment horizontal="center"/>
    </xf>
    <xf numFmtId="0" fontId="24" fillId="2" borderId="55" xfId="0" applyFont="1" applyFill="1" applyBorder="1"/>
    <xf numFmtId="49" fontId="24" fillId="2" borderId="55" xfId="0" applyNumberFormat="1" applyFont="1" applyFill="1" applyBorder="1"/>
    <xf numFmtId="0" fontId="11" fillId="2" borderId="0" xfId="0" applyFont="1" applyFill="1"/>
    <xf numFmtId="0" fontId="15" fillId="2" borderId="51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24" fillId="2" borderId="55" xfId="0" applyFont="1" applyFill="1" applyBorder="1" applyAlignment="1">
      <alignment horizontal="left"/>
    </xf>
    <xf numFmtId="0" fontId="4" fillId="2" borderId="45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27" fillId="0" borderId="17" xfId="0" applyFont="1" applyBorder="1"/>
    <xf numFmtId="0" fontId="11" fillId="2" borderId="51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0" fontId="27" fillId="0" borderId="29" xfId="0" applyFont="1" applyBorder="1"/>
    <xf numFmtId="0" fontId="27" fillId="0" borderId="17" xfId="0" applyFont="1" applyBorder="1" applyAlignment="1">
      <alignment horizontal="center"/>
    </xf>
    <xf numFmtId="0" fontId="31" fillId="0" borderId="23" xfId="0" applyFont="1" applyBorder="1"/>
    <xf numFmtId="0" fontId="27" fillId="0" borderId="28" xfId="0" applyFont="1" applyBorder="1"/>
    <xf numFmtId="0" fontId="27" fillId="0" borderId="42" xfId="0" applyFont="1" applyBorder="1"/>
    <xf numFmtId="0" fontId="27" fillId="0" borderId="28" xfId="0" applyFont="1" applyBorder="1" applyAlignment="1">
      <alignment horizontal="center"/>
    </xf>
    <xf numFmtId="0" fontId="27" fillId="0" borderId="25" xfId="0" applyFont="1" applyBorder="1"/>
    <xf numFmtId="0" fontId="27" fillId="0" borderId="51" xfId="0" applyFont="1" applyBorder="1"/>
    <xf numFmtId="0" fontId="27" fillId="0" borderId="27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27" fillId="0" borderId="51" xfId="0" applyFont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0" fontId="31" fillId="2" borderId="59" xfId="0" applyFont="1" applyFill="1" applyBorder="1"/>
    <xf numFmtId="0" fontId="27" fillId="2" borderId="60" xfId="0" applyFont="1" applyFill="1" applyBorder="1"/>
    <xf numFmtId="0" fontId="34" fillId="0" borderId="0" xfId="0" applyFont="1"/>
    <xf numFmtId="0" fontId="2" fillId="0" borderId="29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1" fillId="0" borderId="55" xfId="0" applyFont="1" applyBorder="1"/>
    <xf numFmtId="0" fontId="7" fillId="0" borderId="29" xfId="0" applyFont="1" applyBorder="1"/>
    <xf numFmtId="0" fontId="10" fillId="0" borderId="17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1" fillId="2" borderId="55" xfId="0" applyFont="1" applyFill="1" applyBorder="1"/>
    <xf numFmtId="0" fontId="15" fillId="0" borderId="17" xfId="0" applyFont="1" applyBorder="1"/>
    <xf numFmtId="0" fontId="1" fillId="2" borderId="51" xfId="0" applyFont="1" applyFill="1" applyBorder="1" applyAlignment="1">
      <alignment horizontal="right"/>
    </xf>
    <xf numFmtId="0" fontId="24" fillId="2" borderId="56" xfId="0" applyFont="1" applyFill="1" applyBorder="1" applyAlignment="1">
      <alignment horizontal="left"/>
    </xf>
    <xf numFmtId="0" fontId="24" fillId="2" borderId="29" xfId="0" applyFont="1" applyFill="1" applyBorder="1" applyAlignment="1">
      <alignment horizontal="left"/>
    </xf>
    <xf numFmtId="0" fontId="24" fillId="2" borderId="42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1" fillId="0" borderId="58" xfId="0" applyFont="1" applyBorder="1"/>
    <xf numFmtId="0" fontId="1" fillId="2" borderId="0" xfId="0" applyFont="1" applyFill="1"/>
    <xf numFmtId="0" fontId="1" fillId="2" borderId="57" xfId="0" applyFont="1" applyFill="1" applyBorder="1" applyAlignment="1">
      <alignment horizontal="right"/>
    </xf>
    <xf numFmtId="0" fontId="1" fillId="2" borderId="58" xfId="0" applyFont="1" applyFill="1" applyBorder="1" applyAlignment="1">
      <alignment horizontal="right"/>
    </xf>
    <xf numFmtId="0" fontId="1" fillId="2" borderId="57" xfId="0" applyFont="1" applyFill="1" applyBorder="1" applyAlignment="1">
      <alignment horizontal="left"/>
    </xf>
    <xf numFmtId="0" fontId="1" fillId="2" borderId="58" xfId="0" applyFont="1" applyFill="1" applyBorder="1" applyAlignment="1">
      <alignment horizontal="left"/>
    </xf>
    <xf numFmtId="3" fontId="1" fillId="2" borderId="31" xfId="0" applyNumberFormat="1" applyFont="1" applyFill="1" applyBorder="1" applyAlignment="1">
      <alignment horizontal="center"/>
    </xf>
    <xf numFmtId="0" fontId="35" fillId="2" borderId="58" xfId="0" applyFont="1" applyFill="1" applyBorder="1"/>
    <xf numFmtId="0" fontId="36" fillId="2" borderId="17" xfId="0" applyFont="1" applyFill="1" applyBorder="1"/>
    <xf numFmtId="0" fontId="36" fillId="2" borderId="28" xfId="0" applyFont="1" applyFill="1" applyBorder="1"/>
    <xf numFmtId="0" fontId="37" fillId="0" borderId="29" xfId="0" applyFont="1" applyBorder="1"/>
    <xf numFmtId="0" fontId="37" fillId="0" borderId="42" xfId="0" applyFont="1" applyBorder="1"/>
    <xf numFmtId="0" fontId="36" fillId="2" borderId="53" xfId="0" applyFont="1" applyFill="1" applyBorder="1"/>
    <xf numFmtId="49" fontId="36" fillId="2" borderId="27" xfId="0" applyNumberFormat="1" applyFont="1" applyFill="1" applyBorder="1" applyAlignment="1">
      <alignment horizontal="right"/>
    </xf>
    <xf numFmtId="0" fontId="36" fillId="2" borderId="57" xfId="0" applyFont="1" applyFill="1" applyBorder="1"/>
    <xf numFmtId="0" fontId="35" fillId="2" borderId="51" xfId="0" applyFont="1" applyFill="1" applyBorder="1"/>
    <xf numFmtId="0" fontId="15" fillId="2" borderId="57" xfId="0" applyFont="1" applyFill="1" applyBorder="1" applyAlignment="1">
      <alignment horizontal="center"/>
    </xf>
    <xf numFmtId="0" fontId="15" fillId="2" borderId="58" xfId="0" applyFont="1" applyFill="1" applyBorder="1" applyAlignment="1">
      <alignment horizontal="center"/>
    </xf>
    <xf numFmtId="3" fontId="5" fillId="2" borderId="30" xfId="0" applyNumberFormat="1" applyFont="1" applyFill="1" applyBorder="1" applyAlignment="1">
      <alignment horizontal="center"/>
    </xf>
    <xf numFmtId="0" fontId="36" fillId="2" borderId="28" xfId="0" applyFont="1" applyFill="1" applyBorder="1" applyAlignment="1">
      <alignment wrapText="1"/>
    </xf>
    <xf numFmtId="0" fontId="35" fillId="2" borderId="17" xfId="0" applyFont="1" applyFill="1" applyBorder="1"/>
    <xf numFmtId="0" fontId="11" fillId="2" borderId="29" xfId="0" applyFont="1" applyFill="1" applyBorder="1" applyAlignment="1">
      <alignment horizontal="left"/>
    </xf>
    <xf numFmtId="0" fontId="11" fillId="2" borderId="42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27" fillId="2" borderId="29" xfId="0" applyFont="1" applyFill="1" applyBorder="1" applyAlignment="1">
      <alignment horizontal="left"/>
    </xf>
    <xf numFmtId="0" fontId="35" fillId="2" borderId="17" xfId="0" applyFont="1" applyFill="1" applyBorder="1" applyAlignment="1">
      <alignment horizontal="left"/>
    </xf>
    <xf numFmtId="0" fontId="35" fillId="2" borderId="28" xfId="0" applyFont="1" applyFill="1" applyBorder="1" applyAlignment="1">
      <alignment horizontal="left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/>
    <xf numFmtId="0" fontId="41" fillId="0" borderId="0" xfId="0" applyFont="1"/>
    <xf numFmtId="0" fontId="25" fillId="0" borderId="0" xfId="0" applyFont="1"/>
    <xf numFmtId="0" fontId="12" fillId="0" borderId="51" xfId="0" applyFont="1" applyBorder="1"/>
    <xf numFmtId="0" fontId="12" fillId="0" borderId="28" xfId="0" applyFont="1" applyBorder="1"/>
    <xf numFmtId="0" fontId="31" fillId="0" borderId="59" xfId="0" applyFont="1" applyBorder="1"/>
    <xf numFmtId="0" fontId="27" fillId="0" borderId="60" xfId="0" applyFont="1" applyBorder="1"/>
    <xf numFmtId="0" fontId="1" fillId="2" borderId="11" xfId="0" applyFont="1" applyFill="1" applyBorder="1"/>
    <xf numFmtId="0" fontId="4" fillId="2" borderId="53" xfId="0" applyFont="1" applyFill="1" applyBorder="1"/>
    <xf numFmtId="0" fontId="21" fillId="2" borderId="53" xfId="0" applyFont="1" applyFill="1" applyBorder="1"/>
    <xf numFmtId="0" fontId="5" fillId="2" borderId="57" xfId="0" applyFont="1" applyFill="1" applyBorder="1"/>
    <xf numFmtId="0" fontId="5" fillId="2" borderId="54" xfId="0" applyFont="1" applyFill="1" applyBorder="1"/>
    <xf numFmtId="0" fontId="1" fillId="2" borderId="53" xfId="0" applyFont="1" applyFill="1" applyBorder="1"/>
    <xf numFmtId="0" fontId="5" fillId="2" borderId="61" xfId="0" applyFont="1" applyFill="1" applyBorder="1"/>
    <xf numFmtId="0" fontId="5" fillId="2" borderId="10" xfId="0" applyFont="1" applyFill="1" applyBorder="1"/>
    <xf numFmtId="0" fontId="30" fillId="2" borderId="57" xfId="0" applyFont="1" applyFill="1" applyBorder="1"/>
    <xf numFmtId="0" fontId="24" fillId="2" borderId="60" xfId="0" applyFont="1" applyFill="1" applyBorder="1"/>
    <xf numFmtId="0" fontId="42" fillId="0" borderId="38" xfId="0" applyFont="1" applyBorder="1" applyAlignment="1">
      <alignment horizontal="center"/>
    </xf>
    <xf numFmtId="0" fontId="42" fillId="0" borderId="4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23" xfId="0" applyFont="1" applyBorder="1"/>
    <xf numFmtId="0" fontId="7" fillId="0" borderId="42" xfId="0" applyFont="1" applyBorder="1"/>
    <xf numFmtId="0" fontId="7" fillId="0" borderId="28" xfId="0" applyFont="1" applyBorder="1" applyAlignment="1">
      <alignment horizontal="center"/>
    </xf>
    <xf numFmtId="0" fontId="7" fillId="0" borderId="25" xfId="0" applyFont="1" applyBorder="1"/>
    <xf numFmtId="0" fontId="43" fillId="2" borderId="51" xfId="0" applyFont="1" applyFill="1" applyBorder="1"/>
    <xf numFmtId="0" fontId="8" fillId="2" borderId="9" xfId="0" applyFont="1" applyFill="1" applyBorder="1"/>
    <xf numFmtId="0" fontId="43" fillId="2" borderId="17" xfId="0" applyFont="1" applyFill="1" applyBorder="1" applyAlignment="1">
      <alignment horizontal="center"/>
    </xf>
    <xf numFmtId="0" fontId="43" fillId="2" borderId="28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28" xfId="0" applyFont="1" applyFill="1" applyBorder="1"/>
    <xf numFmtId="0" fontId="5" fillId="2" borderId="30" xfId="0" applyFont="1" applyFill="1" applyBorder="1"/>
    <xf numFmtId="0" fontId="4" fillId="2" borderId="31" xfId="0" applyFont="1" applyFill="1" applyBorder="1"/>
    <xf numFmtId="0" fontId="7" fillId="2" borderId="17" xfId="0" applyFont="1" applyFill="1" applyBorder="1"/>
    <xf numFmtId="0" fontId="7" fillId="2" borderId="57" xfId="0" applyFont="1" applyFill="1" applyBorder="1" applyAlignment="1">
      <alignment horizontal="center"/>
    </xf>
    <xf numFmtId="0" fontId="8" fillId="2" borderId="30" xfId="0" applyFont="1" applyFill="1" applyBorder="1"/>
    <xf numFmtId="0" fontId="7" fillId="2" borderId="58" xfId="0" applyFont="1" applyFill="1" applyBorder="1" applyAlignment="1">
      <alignment horizontal="center"/>
    </xf>
    <xf numFmtId="0" fontId="20" fillId="2" borderId="31" xfId="0" applyFont="1" applyFill="1" applyBorder="1"/>
    <xf numFmtId="0" fontId="1" fillId="2" borderId="31" xfId="0" applyFont="1" applyFill="1" applyBorder="1"/>
    <xf numFmtId="0" fontId="44" fillId="2" borderId="17" xfId="0" applyFont="1" applyFill="1" applyBorder="1" applyAlignment="1">
      <alignment horizontal="left"/>
    </xf>
    <xf numFmtId="0" fontId="44" fillId="2" borderId="17" xfId="0" applyFont="1" applyFill="1" applyBorder="1" applyAlignment="1">
      <alignment horizontal="center"/>
    </xf>
    <xf numFmtId="0" fontId="45" fillId="2" borderId="30" xfId="0" applyFont="1" applyFill="1" applyBorder="1"/>
    <xf numFmtId="0" fontId="44" fillId="0" borderId="0" xfId="0" applyFont="1"/>
    <xf numFmtId="0" fontId="44" fillId="2" borderId="28" xfId="0" applyFont="1" applyFill="1" applyBorder="1" applyAlignment="1">
      <alignment horizontal="left"/>
    </xf>
    <xf numFmtId="0" fontId="44" fillId="2" borderId="28" xfId="0" applyFont="1" applyFill="1" applyBorder="1" applyAlignment="1">
      <alignment horizontal="center"/>
    </xf>
    <xf numFmtId="0" fontId="44" fillId="2" borderId="31" xfId="0" applyFont="1" applyFill="1" applyBorder="1"/>
    <xf numFmtId="0" fontId="2" fillId="5" borderId="17" xfId="0" applyFont="1" applyFill="1" applyBorder="1"/>
    <xf numFmtId="0" fontId="12" fillId="5" borderId="30" xfId="0" applyFont="1" applyFill="1" applyBorder="1" applyAlignment="1">
      <alignment horizontal="center"/>
    </xf>
    <xf numFmtId="0" fontId="32" fillId="5" borderId="59" xfId="0" applyFont="1" applyFill="1" applyBorder="1"/>
    <xf numFmtId="0" fontId="2" fillId="5" borderId="28" xfId="0" applyFont="1" applyFill="1" applyBorder="1"/>
    <xf numFmtId="0" fontId="12" fillId="5" borderId="31" xfId="0" applyFont="1" applyFill="1" applyBorder="1" applyAlignment="1">
      <alignment horizontal="center"/>
    </xf>
    <xf numFmtId="0" fontId="25" fillId="5" borderId="60" xfId="0" applyFont="1" applyFill="1" applyBorder="1"/>
    <xf numFmtId="0" fontId="7" fillId="6" borderId="17" xfId="0" applyFont="1" applyFill="1" applyBorder="1" applyAlignment="1">
      <alignment horizontal="center"/>
    </xf>
    <xf numFmtId="0" fontId="7" fillId="6" borderId="17" xfId="0" applyFont="1" applyFill="1" applyBorder="1"/>
    <xf numFmtId="0" fontId="8" fillId="6" borderId="59" xfId="0" applyFont="1" applyFill="1" applyBorder="1"/>
    <xf numFmtId="0" fontId="7" fillId="6" borderId="51" xfId="0" applyFont="1" applyFill="1" applyBorder="1"/>
    <xf numFmtId="0" fontId="7" fillId="6" borderId="28" xfId="0" applyFont="1" applyFill="1" applyBorder="1"/>
    <xf numFmtId="0" fontId="7" fillId="6" borderId="28" xfId="0" applyFont="1" applyFill="1" applyBorder="1" applyAlignment="1">
      <alignment horizontal="center"/>
    </xf>
    <xf numFmtId="0" fontId="7" fillId="6" borderId="60" xfId="0" applyFont="1" applyFill="1" applyBorder="1"/>
    <xf numFmtId="0" fontId="8" fillId="6" borderId="23" xfId="0" applyFont="1" applyFill="1" applyBorder="1"/>
    <xf numFmtId="0" fontId="7" fillId="6" borderId="25" xfId="0" applyFont="1" applyFill="1" applyBorder="1"/>
    <xf numFmtId="0" fontId="7" fillId="6" borderId="51" xfId="0" applyFont="1" applyFill="1" applyBorder="1" applyAlignment="1">
      <alignment horizontal="center"/>
    </xf>
    <xf numFmtId="0" fontId="8" fillId="6" borderId="54" xfId="0" applyFont="1" applyFill="1" applyBorder="1"/>
    <xf numFmtId="0" fontId="7" fillId="6" borderId="55" xfId="0" applyFont="1" applyFill="1" applyBorder="1" applyAlignment="1">
      <alignment horizontal="center"/>
    </xf>
    <xf numFmtId="0" fontId="8" fillId="6" borderId="11" xfId="0" applyFont="1" applyFill="1" applyBorder="1"/>
    <xf numFmtId="0" fontId="7" fillId="6" borderId="55" xfId="0" applyFont="1" applyFill="1" applyBorder="1"/>
    <xf numFmtId="0" fontId="7" fillId="6" borderId="40" xfId="0" applyFont="1" applyFill="1" applyBorder="1"/>
    <xf numFmtId="0" fontId="20" fillId="6" borderId="51" xfId="0" applyFont="1" applyFill="1" applyBorder="1"/>
    <xf numFmtId="0" fontId="20" fillId="6" borderId="55" xfId="0" applyFont="1" applyFill="1" applyBorder="1" applyAlignment="1">
      <alignment horizontal="center"/>
    </xf>
    <xf numFmtId="0" fontId="29" fillId="6" borderId="61" xfId="0" applyFont="1" applyFill="1" applyBorder="1"/>
    <xf numFmtId="0" fontId="15" fillId="6" borderId="28" xfId="0" applyFont="1" applyFill="1" applyBorder="1"/>
    <xf numFmtId="0" fontId="20" fillId="6" borderId="42" xfId="0" applyFont="1" applyFill="1" applyBorder="1" applyAlignment="1">
      <alignment horizontal="center"/>
    </xf>
    <xf numFmtId="0" fontId="26" fillId="6" borderId="60" xfId="0" applyFont="1" applyFill="1" applyBorder="1"/>
    <xf numFmtId="0" fontId="4" fillId="2" borderId="17" xfId="0" applyFont="1" applyFill="1" applyBorder="1" applyAlignment="1">
      <alignment horizontal="right"/>
    </xf>
    <xf numFmtId="49" fontId="4" fillId="2" borderId="28" xfId="0" applyNumberFormat="1" applyFont="1" applyFill="1" applyBorder="1" applyAlignment="1">
      <alignment horizontal="right"/>
    </xf>
    <xf numFmtId="3" fontId="1" fillId="2" borderId="52" xfId="0" applyNumberFormat="1" applyFont="1" applyFill="1" applyBorder="1" applyAlignment="1">
      <alignment horizontal="left"/>
    </xf>
    <xf numFmtId="0" fontId="1" fillId="2" borderId="5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42" fillId="0" borderId="38" xfId="0" applyFont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28" xfId="0" applyFont="1" applyFill="1" applyBorder="1" applyAlignment="1">
      <alignment horizontal="left"/>
    </xf>
    <xf numFmtId="0" fontId="15" fillId="2" borderId="17" xfId="0" applyFont="1" applyFill="1" applyBorder="1" applyAlignment="1">
      <alignment horizontal="left"/>
    </xf>
    <xf numFmtId="0" fontId="15" fillId="2" borderId="51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" fillId="0" borderId="51" xfId="0" applyFont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1" fillId="5" borderId="28" xfId="0" applyFont="1" applyFill="1" applyBorder="1" applyAlignment="1">
      <alignment horizontal="left"/>
    </xf>
    <xf numFmtId="0" fontId="26" fillId="6" borderId="17" xfId="0" applyFont="1" applyFill="1" applyBorder="1" applyAlignment="1">
      <alignment horizontal="left"/>
    </xf>
    <xf numFmtId="0" fontId="26" fillId="6" borderId="51" xfId="0" applyFont="1" applyFill="1" applyBorder="1" applyAlignment="1">
      <alignment horizontal="left"/>
    </xf>
    <xf numFmtId="0" fontId="26" fillId="0" borderId="17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0" fontId="26" fillId="2" borderId="51" xfId="0" applyFont="1" applyFill="1" applyBorder="1" applyAlignment="1">
      <alignment horizontal="left"/>
    </xf>
    <xf numFmtId="3" fontId="1" fillId="2" borderId="45" xfId="0" applyNumberFormat="1" applyFont="1" applyFill="1" applyBorder="1" applyAlignment="1">
      <alignment horizontal="left"/>
    </xf>
    <xf numFmtId="0" fontId="26" fillId="6" borderId="28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0" fontId="15" fillId="6" borderId="28" xfId="0" applyFont="1" applyFill="1" applyBorder="1" applyAlignment="1">
      <alignment horizontal="left"/>
    </xf>
    <xf numFmtId="0" fontId="15" fillId="2" borderId="45" xfId="0" applyFont="1" applyFill="1" applyBorder="1" applyAlignment="1">
      <alignment horizontal="left"/>
    </xf>
    <xf numFmtId="0" fontId="15" fillId="2" borderId="52" xfId="0" applyFont="1" applyFill="1" applyBorder="1" applyAlignment="1">
      <alignment horizontal="left"/>
    </xf>
    <xf numFmtId="0" fontId="11" fillId="2" borderId="45" xfId="0" applyFont="1" applyFill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" fillId="0" borderId="28" xfId="0" applyFont="1" applyBorder="1"/>
    <xf numFmtId="0" fontId="15" fillId="2" borderId="28" xfId="0" applyFont="1" applyFill="1" applyBorder="1" applyAlignment="1">
      <alignment horizontal="left"/>
    </xf>
    <xf numFmtId="0" fontId="42" fillId="0" borderId="46" xfId="0" applyFont="1" applyBorder="1" applyAlignment="1">
      <alignment horizontal="center"/>
    </xf>
    <xf numFmtId="0" fontId="25" fillId="5" borderId="29" xfId="0" applyFont="1" applyFill="1" applyBorder="1" applyAlignment="1">
      <alignment horizontal="center"/>
    </xf>
    <xf numFmtId="0" fontId="2" fillId="5" borderId="42" xfId="0" applyFont="1" applyFill="1" applyBorder="1"/>
    <xf numFmtId="0" fontId="7" fillId="6" borderId="29" xfId="0" applyFont="1" applyFill="1" applyBorder="1" applyAlignment="1">
      <alignment horizontal="center"/>
    </xf>
    <xf numFmtId="0" fontId="24" fillId="2" borderId="62" xfId="0" applyFont="1" applyFill="1" applyBorder="1"/>
    <xf numFmtId="0" fontId="24" fillId="2" borderId="56" xfId="0" applyFont="1" applyFill="1" applyBorder="1"/>
    <xf numFmtId="0" fontId="24" fillId="2" borderId="29" xfId="0" applyFont="1" applyFill="1" applyBorder="1"/>
    <xf numFmtId="0" fontId="24" fillId="2" borderId="42" xfId="0" applyFont="1" applyFill="1" applyBorder="1"/>
    <xf numFmtId="3" fontId="11" fillId="2" borderId="29" xfId="0" applyNumberFormat="1" applyFont="1" applyFill="1" applyBorder="1"/>
    <xf numFmtId="3" fontId="24" fillId="2" borderId="42" xfId="0" applyNumberFormat="1" applyFont="1" applyFill="1" applyBorder="1"/>
    <xf numFmtId="0" fontId="11" fillId="2" borderId="42" xfId="0" applyFont="1" applyFill="1" applyBorder="1"/>
    <xf numFmtId="0" fontId="11" fillId="2" borderId="29" xfId="0" applyFont="1" applyFill="1" applyBorder="1"/>
    <xf numFmtId="0" fontId="11" fillId="2" borderId="10" xfId="0" applyFont="1" applyFill="1" applyBorder="1"/>
    <xf numFmtId="0" fontId="11" fillId="2" borderId="11" xfId="0" applyFont="1" applyFill="1" applyBorder="1"/>
    <xf numFmtId="0" fontId="7" fillId="2" borderId="29" xfId="0" applyFont="1" applyFill="1" applyBorder="1"/>
    <xf numFmtId="0" fontId="7" fillId="2" borderId="42" xfId="0" applyFont="1" applyFill="1" applyBorder="1"/>
    <xf numFmtId="0" fontId="7" fillId="6" borderId="42" xfId="0" applyFont="1" applyFill="1" applyBorder="1"/>
    <xf numFmtId="0" fontId="1" fillId="2" borderId="55" xfId="0" applyFont="1" applyFill="1" applyBorder="1"/>
    <xf numFmtId="0" fontId="11" fillId="2" borderId="11" xfId="0" applyFont="1" applyFill="1" applyBorder="1" applyAlignment="1">
      <alignment horizontal="left"/>
    </xf>
    <xf numFmtId="49" fontId="24" fillId="2" borderId="42" xfId="0" applyNumberFormat="1" applyFont="1" applyFill="1" applyBorder="1"/>
    <xf numFmtId="0" fontId="21" fillId="2" borderId="55" xfId="0" applyFont="1" applyFill="1" applyBorder="1"/>
    <xf numFmtId="0" fontId="44" fillId="2" borderId="42" xfId="0" applyFont="1" applyFill="1" applyBorder="1" applyAlignment="1">
      <alignment horizontal="left"/>
    </xf>
    <xf numFmtId="0" fontId="7" fillId="6" borderId="0" xfId="0" applyFont="1" applyFill="1" applyAlignment="1">
      <alignment horizontal="center"/>
    </xf>
    <xf numFmtId="0" fontId="38" fillId="6" borderId="11" xfId="0" applyFont="1" applyFill="1" applyBorder="1"/>
    <xf numFmtId="0" fontId="4" fillId="2" borderId="29" xfId="0" applyFont="1" applyFill="1" applyBorder="1" applyAlignment="1">
      <alignment horizontal="left"/>
    </xf>
    <xf numFmtId="0" fontId="1" fillId="2" borderId="42" xfId="0" applyFont="1" applyFill="1" applyBorder="1"/>
    <xf numFmtId="0" fontId="15" fillId="2" borderId="29" xfId="0" applyFont="1" applyFill="1" applyBorder="1"/>
    <xf numFmtId="0" fontId="15" fillId="2" borderId="55" xfId="0" applyFont="1" applyFill="1" applyBorder="1"/>
    <xf numFmtId="0" fontId="15" fillId="0" borderId="10" xfId="0" applyFont="1" applyBorder="1"/>
    <xf numFmtId="0" fontId="15" fillId="0" borderId="11" xfId="0" applyFont="1" applyBorder="1"/>
    <xf numFmtId="0" fontId="15" fillId="2" borderId="10" xfId="0" applyFont="1" applyFill="1" applyBorder="1"/>
    <xf numFmtId="0" fontId="15" fillId="2" borderId="11" xfId="0" applyFont="1" applyFill="1" applyBorder="1"/>
    <xf numFmtId="0" fontId="1" fillId="0" borderId="28" xfId="0" applyFont="1" applyBorder="1" applyAlignment="1">
      <alignment horizontal="left"/>
    </xf>
    <xf numFmtId="0" fontId="15" fillId="2" borderId="0" xfId="0" applyFont="1" applyFill="1"/>
    <xf numFmtId="0" fontId="15" fillId="6" borderId="57" xfId="0" applyFont="1" applyFill="1" applyBorder="1" applyAlignment="1">
      <alignment horizontal="left"/>
    </xf>
    <xf numFmtId="0" fontId="1" fillId="6" borderId="10" xfId="0" applyFont="1" applyFill="1" applyBorder="1"/>
    <xf numFmtId="0" fontId="15" fillId="6" borderId="30" xfId="0" applyFont="1" applyFill="1" applyBorder="1" applyAlignment="1">
      <alignment horizontal="center"/>
    </xf>
    <xf numFmtId="0" fontId="15" fillId="6" borderId="58" xfId="0" applyFont="1" applyFill="1" applyBorder="1" applyAlignment="1">
      <alignment horizontal="left"/>
    </xf>
    <xf numFmtId="0" fontId="1" fillId="6" borderId="11" xfId="0" applyFont="1" applyFill="1" applyBorder="1"/>
    <xf numFmtId="0" fontId="15" fillId="6" borderId="31" xfId="0" applyFont="1" applyFill="1" applyBorder="1" applyAlignment="1">
      <alignment horizontal="center"/>
    </xf>
    <xf numFmtId="0" fontId="46" fillId="2" borderId="17" xfId="0" applyFont="1" applyFill="1" applyBorder="1" applyAlignment="1">
      <alignment horizontal="left"/>
    </xf>
    <xf numFmtId="0" fontId="46" fillId="2" borderId="28" xfId="0" applyFont="1" applyFill="1" applyBorder="1" applyAlignment="1">
      <alignment horizontal="left"/>
    </xf>
    <xf numFmtId="0" fontId="3" fillId="2" borderId="30" xfId="0" applyFont="1" applyFill="1" applyBorder="1"/>
    <xf numFmtId="0" fontId="2" fillId="2" borderId="31" xfId="0" applyFont="1" applyFill="1" applyBorder="1"/>
    <xf numFmtId="0" fontId="15" fillId="2" borderId="45" xfId="0" applyFont="1" applyFill="1" applyBorder="1" applyAlignment="1">
      <alignment horizontal="center"/>
    </xf>
    <xf numFmtId="0" fontId="31" fillId="2" borderId="54" xfId="0" applyFont="1" applyFill="1" applyBorder="1"/>
    <xf numFmtId="0" fontId="36" fillId="2" borderId="51" xfId="0" applyFont="1" applyFill="1" applyBorder="1" applyAlignment="1">
      <alignment wrapText="1"/>
    </xf>
    <xf numFmtId="0" fontId="36" fillId="2" borderId="17" xfId="0" applyFont="1" applyFill="1" applyBorder="1" applyAlignment="1">
      <alignment wrapText="1"/>
    </xf>
    <xf numFmtId="3" fontId="25" fillId="5" borderId="17" xfId="0" applyNumberFormat="1" applyFont="1" applyFill="1" applyBorder="1" applyAlignment="1">
      <alignment horizontal="center"/>
    </xf>
    <xf numFmtId="3" fontId="25" fillId="5" borderId="38" xfId="0" applyNumberFormat="1" applyFont="1" applyFill="1" applyBorder="1" applyAlignment="1">
      <alignment horizontal="center"/>
    </xf>
    <xf numFmtId="3" fontId="8" fillId="6" borderId="38" xfId="0" applyNumberFormat="1" applyFont="1" applyFill="1" applyBorder="1" applyAlignment="1">
      <alignment horizontal="center"/>
    </xf>
    <xf numFmtId="3" fontId="7" fillId="6" borderId="31" xfId="0" applyNumberFormat="1" applyFont="1" applyFill="1" applyBorder="1" applyAlignment="1">
      <alignment horizontal="center"/>
    </xf>
    <xf numFmtId="3" fontId="8" fillId="0" borderId="30" xfId="0" applyNumberFormat="1" applyFont="1" applyBorder="1" applyAlignment="1">
      <alignment horizontal="center"/>
    </xf>
    <xf numFmtId="3" fontId="7" fillId="0" borderId="31" xfId="0" applyNumberFormat="1" applyFont="1" applyBorder="1" applyAlignment="1">
      <alignment horizontal="center"/>
    </xf>
    <xf numFmtId="3" fontId="1" fillId="2" borderId="49" xfId="0" applyNumberFormat="1" applyFont="1" applyFill="1" applyBorder="1" applyAlignment="1">
      <alignment horizontal="center"/>
    </xf>
    <xf numFmtId="3" fontId="1" fillId="2" borderId="45" xfId="0" applyNumberFormat="1" applyFont="1" applyFill="1" applyBorder="1" applyAlignment="1">
      <alignment horizontal="center"/>
    </xf>
    <xf numFmtId="3" fontId="8" fillId="2" borderId="30" xfId="0" applyNumberFormat="1" applyFont="1" applyFill="1" applyBorder="1" applyAlignment="1">
      <alignment horizontal="center"/>
    </xf>
    <xf numFmtId="3" fontId="7" fillId="2" borderId="31" xfId="0" applyNumberFormat="1" applyFont="1" applyFill="1" applyBorder="1" applyAlignment="1">
      <alignment horizontal="center"/>
    </xf>
    <xf numFmtId="3" fontId="5" fillId="2" borderId="52" xfId="0" applyNumberFormat="1" applyFont="1" applyFill="1" applyBorder="1" applyAlignment="1">
      <alignment horizontal="center"/>
    </xf>
    <xf numFmtId="3" fontId="1" fillId="2" borderId="52" xfId="0" applyNumberFormat="1" applyFont="1" applyFill="1" applyBorder="1" applyAlignment="1">
      <alignment horizontal="center"/>
    </xf>
    <xf numFmtId="3" fontId="8" fillId="6" borderId="17" xfId="0" applyNumberFormat="1" applyFont="1" applyFill="1" applyBorder="1" applyAlignment="1">
      <alignment horizontal="center"/>
    </xf>
    <xf numFmtId="3" fontId="7" fillId="6" borderId="38" xfId="0" applyNumberFormat="1" applyFont="1" applyFill="1" applyBorder="1" applyAlignment="1">
      <alignment horizontal="center"/>
    </xf>
    <xf numFmtId="3" fontId="31" fillId="0" borderId="52" xfId="0" applyNumberFormat="1" applyFont="1" applyBorder="1" applyAlignment="1">
      <alignment horizontal="center"/>
    </xf>
    <xf numFmtId="3" fontId="27" fillId="0" borderId="45" xfId="0" applyNumberFormat="1" applyFont="1" applyBorder="1" applyAlignment="1">
      <alignment horizontal="center"/>
    </xf>
    <xf numFmtId="3" fontId="7" fillId="2" borderId="30" xfId="0" applyNumberFormat="1" applyFont="1" applyFill="1" applyBorder="1" applyAlignment="1">
      <alignment horizontal="center"/>
    </xf>
    <xf numFmtId="3" fontId="8" fillId="6" borderId="52" xfId="0" applyNumberFormat="1" applyFont="1" applyFill="1" applyBorder="1" applyAlignment="1">
      <alignment horizontal="center"/>
    </xf>
    <xf numFmtId="3" fontId="7" fillId="6" borderId="49" xfId="0" applyNumberFormat="1" applyFont="1" applyFill="1" applyBorder="1" applyAlignment="1">
      <alignment horizontal="center"/>
    </xf>
    <xf numFmtId="3" fontId="31" fillId="0" borderId="49" xfId="0" applyNumberFormat="1" applyFont="1" applyBorder="1" applyAlignment="1">
      <alignment horizontal="center"/>
    </xf>
    <xf numFmtId="3" fontId="30" fillId="2" borderId="30" xfId="0" applyNumberFormat="1" applyFont="1" applyFill="1" applyBorder="1" applyAlignment="1">
      <alignment horizontal="center"/>
    </xf>
    <xf numFmtId="3" fontId="11" fillId="2" borderId="31" xfId="0" applyNumberFormat="1" applyFont="1" applyFill="1" applyBorder="1" applyAlignment="1">
      <alignment horizontal="center"/>
    </xf>
    <xf numFmtId="0" fontId="15" fillId="2" borderId="52" xfId="0" applyFont="1" applyFill="1" applyBorder="1"/>
    <xf numFmtId="0" fontId="15" fillId="2" borderId="45" xfId="0" applyFont="1" applyFill="1" applyBorder="1"/>
    <xf numFmtId="3" fontId="5" fillId="0" borderId="30" xfId="0" applyNumberFormat="1" applyFont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3" fontId="31" fillId="2" borderId="52" xfId="0" applyNumberFormat="1" applyFont="1" applyFill="1" applyBorder="1" applyAlignment="1">
      <alignment horizontal="center"/>
    </xf>
    <xf numFmtId="3" fontId="27" fillId="2" borderId="28" xfId="0" applyNumberFormat="1" applyFont="1" applyFill="1" applyBorder="1" applyAlignment="1">
      <alignment horizontal="center"/>
    </xf>
    <xf numFmtId="3" fontId="1" fillId="2" borderId="51" xfId="0" applyNumberFormat="1" applyFont="1" applyFill="1" applyBorder="1" applyAlignment="1">
      <alignment horizontal="center"/>
    </xf>
    <xf numFmtId="3" fontId="1" fillId="2" borderId="28" xfId="0" applyNumberFormat="1" applyFont="1" applyFill="1" applyBorder="1" applyAlignment="1">
      <alignment horizontal="center"/>
    </xf>
    <xf numFmtId="3" fontId="8" fillId="6" borderId="30" xfId="0" applyNumberFormat="1" applyFont="1" applyFill="1" applyBorder="1" applyAlignment="1">
      <alignment horizontal="center"/>
    </xf>
    <xf numFmtId="3" fontId="27" fillId="0" borderId="49" xfId="0" applyNumberFormat="1" applyFont="1" applyBorder="1" applyAlignment="1">
      <alignment horizontal="center"/>
    </xf>
    <xf numFmtId="3" fontId="1" fillId="0" borderId="49" xfId="0" applyNumberFormat="1" applyFont="1" applyBorder="1" applyAlignment="1">
      <alignment horizontal="center"/>
    </xf>
    <xf numFmtId="3" fontId="1" fillId="0" borderId="45" xfId="0" applyNumberFormat="1" applyFont="1" applyBorder="1" applyAlignment="1">
      <alignment horizontal="center"/>
    </xf>
    <xf numFmtId="3" fontId="3" fillId="2" borderId="30" xfId="0" applyNumberFormat="1" applyFont="1" applyFill="1" applyBorder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7" fillId="2" borderId="31" xfId="0" applyNumberFormat="1" applyFont="1" applyFill="1" applyBorder="1" applyAlignment="1">
      <alignment horizontal="center"/>
    </xf>
    <xf numFmtId="3" fontId="5" fillId="2" borderId="17" xfId="0" applyNumberFormat="1" applyFont="1" applyFill="1" applyBorder="1" applyAlignment="1">
      <alignment horizontal="center"/>
    </xf>
    <xf numFmtId="3" fontId="31" fillId="0" borderId="30" xfId="0" applyNumberFormat="1" applyFont="1" applyBorder="1" applyAlignment="1">
      <alignment horizontal="center"/>
    </xf>
    <xf numFmtId="3" fontId="27" fillId="0" borderId="31" xfId="0" applyNumberFormat="1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28" fillId="2" borderId="30" xfId="0" applyFont="1" applyFill="1" applyBorder="1" applyAlignment="1">
      <alignment horizontal="center"/>
    </xf>
    <xf numFmtId="0" fontId="31" fillId="6" borderId="30" xfId="0" applyFont="1" applyFill="1" applyBorder="1" applyAlignment="1">
      <alignment horizontal="center"/>
    </xf>
    <xf numFmtId="0" fontId="27" fillId="6" borderId="31" xfId="0" applyFont="1" applyFill="1" applyBorder="1" applyAlignment="1">
      <alignment horizontal="center"/>
    </xf>
    <xf numFmtId="0" fontId="20" fillId="2" borderId="17" xfId="0" applyFont="1" applyFill="1" applyBorder="1"/>
    <xf numFmtId="0" fontId="26" fillId="2" borderId="57" xfId="0" applyFont="1" applyFill="1" applyBorder="1" applyAlignment="1">
      <alignment horizontal="left"/>
    </xf>
    <xf numFmtId="0" fontId="43" fillId="2" borderId="29" xfId="0" applyFont="1" applyFill="1" applyBorder="1"/>
    <xf numFmtId="0" fontId="43" fillId="2" borderId="42" xfId="0" applyFont="1" applyFill="1" applyBorder="1"/>
    <xf numFmtId="0" fontId="20" fillId="2" borderId="51" xfId="0" applyFont="1" applyFill="1" applyBorder="1"/>
    <xf numFmtId="0" fontId="16" fillId="2" borderId="17" xfId="0" applyFont="1" applyFill="1" applyBorder="1"/>
    <xf numFmtId="0" fontId="16" fillId="2" borderId="2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8"/>
  <sheetViews>
    <sheetView tabSelected="1" zoomScale="80" zoomScaleNormal="80" workbookViewId="0">
      <selection activeCell="B9" sqref="B9"/>
    </sheetView>
  </sheetViews>
  <sheetFormatPr defaultRowHeight="18.75" x14ac:dyDescent="0.3"/>
  <cols>
    <col min="1" max="1" width="6.7109375" style="382" customWidth="1"/>
    <col min="2" max="2" width="104.42578125" style="200" customWidth="1"/>
    <col min="3" max="3" width="12.5703125" style="205" customWidth="1"/>
    <col min="4" max="4" width="12.5703125" style="206" customWidth="1"/>
    <col min="5" max="5" width="6.42578125" style="200" customWidth="1"/>
    <col min="6" max="6" width="23.140625" style="200" customWidth="1"/>
    <col min="7" max="16384" width="9.140625" style="200"/>
  </cols>
  <sheetData>
    <row r="1" spans="1:6" x14ac:dyDescent="0.3">
      <c r="A1" s="376"/>
      <c r="B1" s="205" t="s">
        <v>53</v>
      </c>
      <c r="E1" s="205"/>
    </row>
    <row r="2" spans="1:6" ht="26.25" x14ac:dyDescent="0.4">
      <c r="A2" s="376"/>
      <c r="B2" s="302" t="s">
        <v>0</v>
      </c>
      <c r="C2" s="298"/>
      <c r="D2" s="299"/>
      <c r="E2" s="205"/>
    </row>
    <row r="3" spans="1:6" ht="26.25" x14ac:dyDescent="0.4">
      <c r="A3" s="376"/>
      <c r="B3" s="298"/>
      <c r="C3" s="298"/>
      <c r="D3" s="299"/>
      <c r="E3" s="207"/>
    </row>
    <row r="4" spans="1:6" ht="26.25" x14ac:dyDescent="0.4">
      <c r="A4" s="376"/>
      <c r="B4" s="300" t="s">
        <v>151</v>
      </c>
      <c r="C4" s="301"/>
      <c r="D4" s="297"/>
      <c r="E4" s="208"/>
    </row>
    <row r="5" spans="1:6" ht="26.25" x14ac:dyDescent="0.4">
      <c r="A5" s="376"/>
      <c r="B5" s="298" t="s">
        <v>123</v>
      </c>
      <c r="C5" s="298"/>
      <c r="D5" s="299"/>
      <c r="E5" s="207"/>
    </row>
    <row r="6" spans="1:6" ht="23.25" x14ac:dyDescent="0.35">
      <c r="A6" s="376"/>
      <c r="B6" s="253" t="s">
        <v>182</v>
      </c>
      <c r="E6" s="207"/>
    </row>
    <row r="7" spans="1:6" ht="23.25" x14ac:dyDescent="0.35">
      <c r="A7" s="376"/>
      <c r="B7" s="253"/>
      <c r="E7" s="207"/>
    </row>
    <row r="8" spans="1:6" ht="23.25" x14ac:dyDescent="0.35">
      <c r="A8" s="376"/>
      <c r="B8" s="14" t="s">
        <v>176</v>
      </c>
      <c r="E8" s="207"/>
    </row>
    <row r="9" spans="1:6" ht="24" thickBot="1" x14ac:dyDescent="0.4">
      <c r="A9" s="376"/>
      <c r="B9" s="14"/>
      <c r="E9" s="207"/>
    </row>
    <row r="10" spans="1:6" x14ac:dyDescent="0.3">
      <c r="A10" s="229"/>
      <c r="B10" s="254" t="s">
        <v>103</v>
      </c>
      <c r="C10" s="209"/>
      <c r="D10" s="258" t="s">
        <v>104</v>
      </c>
      <c r="E10" s="210"/>
      <c r="F10" s="261"/>
    </row>
    <row r="11" spans="1:6" x14ac:dyDescent="0.3">
      <c r="A11" s="383"/>
      <c r="B11" s="255" t="s">
        <v>17</v>
      </c>
      <c r="C11" s="212"/>
      <c r="D11" s="259"/>
      <c r="E11" s="205"/>
      <c r="F11" s="303" t="s">
        <v>114</v>
      </c>
    </row>
    <row r="12" spans="1:6" x14ac:dyDescent="0.3">
      <c r="A12" s="383"/>
      <c r="B12" s="255" t="s">
        <v>16</v>
      </c>
      <c r="C12" s="212"/>
      <c r="D12" s="259" t="s">
        <v>20</v>
      </c>
      <c r="E12" s="205"/>
      <c r="F12" s="303" t="s">
        <v>105</v>
      </c>
    </row>
    <row r="13" spans="1:6" ht="19.5" thickBot="1" x14ac:dyDescent="0.35">
      <c r="A13" s="383"/>
      <c r="B13" s="256"/>
      <c r="C13" s="202"/>
      <c r="D13" s="202"/>
      <c r="E13" s="203"/>
      <c r="F13" s="304" t="s">
        <v>120</v>
      </c>
    </row>
    <row r="14" spans="1:6" ht="15.75" thickBot="1" x14ac:dyDescent="0.3">
      <c r="A14" s="377">
        <v>0</v>
      </c>
      <c r="B14" s="404">
        <v>1</v>
      </c>
      <c r="C14" s="317">
        <v>2</v>
      </c>
      <c r="D14" s="317">
        <v>3</v>
      </c>
      <c r="E14" s="318">
        <v>4</v>
      </c>
      <c r="F14" s="317">
        <v>5</v>
      </c>
    </row>
    <row r="15" spans="1:6" ht="26.25" thickBot="1" x14ac:dyDescent="0.4">
      <c r="A15" s="384"/>
      <c r="B15" s="405" t="s">
        <v>4</v>
      </c>
      <c r="C15" s="345"/>
      <c r="D15" s="346"/>
      <c r="E15" s="347" t="s">
        <v>1</v>
      </c>
      <c r="F15" s="452">
        <f>F17+F56+F74+F114+F168</f>
        <v>268588084</v>
      </c>
    </row>
    <row r="16" spans="1:6" ht="26.25" thickBot="1" x14ac:dyDescent="0.4">
      <c r="A16" s="385"/>
      <c r="B16" s="406"/>
      <c r="C16" s="348"/>
      <c r="D16" s="349"/>
      <c r="E16" s="350" t="s">
        <v>2</v>
      </c>
      <c r="F16" s="453">
        <f>F18+F57+F75+F115+F169+F194</f>
        <v>48958500</v>
      </c>
    </row>
    <row r="17" spans="1:6" s="298" customFormat="1" ht="27" thickBot="1" x14ac:dyDescent="0.45">
      <c r="A17" s="386"/>
      <c r="B17" s="407" t="s">
        <v>96</v>
      </c>
      <c r="C17" s="352"/>
      <c r="D17" s="351"/>
      <c r="E17" s="353" t="s">
        <v>1</v>
      </c>
      <c r="F17" s="454">
        <f>F19+F28</f>
        <v>16007219</v>
      </c>
    </row>
    <row r="18" spans="1:6" s="298" customFormat="1" ht="21" customHeight="1" thickBot="1" x14ac:dyDescent="0.45">
      <c r="A18" s="387"/>
      <c r="B18" s="364"/>
      <c r="C18" s="355"/>
      <c r="D18" s="356"/>
      <c r="E18" s="357" t="s">
        <v>2</v>
      </c>
      <c r="F18" s="455">
        <f>F20+F29</f>
        <v>4061000</v>
      </c>
    </row>
    <row r="19" spans="1:6" s="207" customFormat="1" ht="24.75" customHeight="1" x14ac:dyDescent="0.35">
      <c r="A19" s="388"/>
      <c r="B19" s="257" t="s">
        <v>106</v>
      </c>
      <c r="C19" s="257"/>
      <c r="D19" s="319"/>
      <c r="E19" s="320" t="s">
        <v>1</v>
      </c>
      <c r="F19" s="456">
        <f>F26</f>
        <v>11950939</v>
      </c>
    </row>
    <row r="20" spans="1:6" s="207" customFormat="1" ht="21.75" customHeight="1" thickBot="1" x14ac:dyDescent="0.4">
      <c r="A20" s="389"/>
      <c r="B20" s="197"/>
      <c r="C20" s="321"/>
      <c r="D20" s="322"/>
      <c r="E20" s="323" t="s">
        <v>2</v>
      </c>
      <c r="F20" s="457">
        <f>F27</f>
        <v>1000000</v>
      </c>
    </row>
    <row r="21" spans="1:6" ht="19.5" hidden="1" thickBot="1" x14ac:dyDescent="0.35">
      <c r="A21" s="177">
        <v>2</v>
      </c>
      <c r="B21" s="224" t="s">
        <v>40</v>
      </c>
      <c r="C21" s="198"/>
      <c r="D21" s="215">
        <v>510103</v>
      </c>
      <c r="E21" s="32" t="s">
        <v>1</v>
      </c>
      <c r="F21" s="458"/>
    </row>
    <row r="22" spans="1:6" ht="19.5" hidden="1" thickBot="1" x14ac:dyDescent="0.35">
      <c r="A22" s="375"/>
      <c r="B22" s="408" t="s">
        <v>39</v>
      </c>
      <c r="C22" s="173"/>
      <c r="D22" s="217">
        <v>710101</v>
      </c>
      <c r="E22" s="52" t="s">
        <v>2</v>
      </c>
      <c r="F22" s="458"/>
    </row>
    <row r="23" spans="1:6" ht="19.5" hidden="1" thickBot="1" x14ac:dyDescent="0.35">
      <c r="A23" s="390">
        <v>3</v>
      </c>
      <c r="B23" s="409" t="s">
        <v>41</v>
      </c>
      <c r="C23" s="172"/>
      <c r="D23" s="218">
        <v>510103</v>
      </c>
      <c r="E23" s="44" t="s">
        <v>1</v>
      </c>
      <c r="F23" s="458"/>
    </row>
    <row r="24" spans="1:6" ht="19.5" hidden="1" thickBot="1" x14ac:dyDescent="0.35">
      <c r="A24" s="375"/>
      <c r="B24" s="408"/>
      <c r="C24" s="173"/>
      <c r="D24" s="217">
        <v>710101</v>
      </c>
      <c r="E24" s="52" t="s">
        <v>2</v>
      </c>
      <c r="F24" s="458"/>
    </row>
    <row r="25" spans="1:6" ht="19.5" hidden="1" thickBot="1" x14ac:dyDescent="0.35">
      <c r="A25" s="390">
        <v>4</v>
      </c>
      <c r="B25" s="409" t="s">
        <v>42</v>
      </c>
      <c r="C25" s="172"/>
      <c r="D25" s="218">
        <v>510103</v>
      </c>
      <c r="E25" s="44" t="s">
        <v>1</v>
      </c>
      <c r="F25" s="459"/>
    </row>
    <row r="26" spans="1:6" x14ac:dyDescent="0.3">
      <c r="A26" s="229"/>
      <c r="B26" s="410" t="s">
        <v>124</v>
      </c>
      <c r="C26" s="195"/>
      <c r="D26" s="219">
        <v>510103</v>
      </c>
      <c r="E26" s="32" t="s">
        <v>1</v>
      </c>
      <c r="F26" s="285">
        <v>11950939</v>
      </c>
    </row>
    <row r="27" spans="1:6" ht="19.5" thickBot="1" x14ac:dyDescent="0.35">
      <c r="A27" s="184">
        <v>1</v>
      </c>
      <c r="B27" s="411"/>
      <c r="C27" s="194"/>
      <c r="D27" s="220">
        <v>710130</v>
      </c>
      <c r="E27" s="33" t="s">
        <v>2</v>
      </c>
      <c r="F27" s="273">
        <v>1000000</v>
      </c>
    </row>
    <row r="28" spans="1:6" s="207" customFormat="1" ht="21" customHeight="1" x14ac:dyDescent="0.35">
      <c r="A28" s="391"/>
      <c r="B28" s="496" t="s">
        <v>152</v>
      </c>
      <c r="C28" s="324"/>
      <c r="D28" s="326"/>
      <c r="E28" s="325" t="s">
        <v>1</v>
      </c>
      <c r="F28" s="460">
        <f>F32+F38+F40+F44+F46+F48+F50+F30+F34+F36+F52+F54</f>
        <v>4056280</v>
      </c>
    </row>
    <row r="29" spans="1:6" s="207" customFormat="1" ht="21" customHeight="1" thickBot="1" x14ac:dyDescent="0.4">
      <c r="A29" s="391"/>
      <c r="B29" s="500"/>
      <c r="C29" s="324"/>
      <c r="D29" s="327"/>
      <c r="E29" s="328" t="s">
        <v>2</v>
      </c>
      <c r="F29" s="461">
        <f>F33+F39+F41+F45+F47+F49+F51+F31+F35+F37+F53+F55</f>
        <v>3061000</v>
      </c>
    </row>
    <row r="30" spans="1:6" s="207" customFormat="1" ht="21" customHeight="1" x14ac:dyDescent="0.35">
      <c r="A30" s="497"/>
      <c r="B30" s="501" t="s">
        <v>181</v>
      </c>
      <c r="C30" s="498"/>
      <c r="D30" s="215">
        <v>510103</v>
      </c>
      <c r="E30" s="191" t="s">
        <v>1</v>
      </c>
      <c r="F30" s="285">
        <v>1200000</v>
      </c>
    </row>
    <row r="31" spans="1:6" s="207" customFormat="1" ht="21" customHeight="1" thickBot="1" x14ac:dyDescent="0.4">
      <c r="A31" s="272">
        <v>2</v>
      </c>
      <c r="B31" s="502"/>
      <c r="C31" s="499"/>
      <c r="D31" s="217">
        <v>710130</v>
      </c>
      <c r="E31" s="196" t="s">
        <v>2</v>
      </c>
      <c r="F31" s="273">
        <v>1200000</v>
      </c>
    </row>
    <row r="32" spans="1:6" x14ac:dyDescent="0.3">
      <c r="A32" s="229"/>
      <c r="B32" s="224" t="s">
        <v>162</v>
      </c>
      <c r="C32" s="195"/>
      <c r="D32" s="219">
        <v>510103</v>
      </c>
      <c r="E32" s="191" t="s">
        <v>1</v>
      </c>
      <c r="F32" s="462">
        <v>238000</v>
      </c>
    </row>
    <row r="33" spans="1:7" ht="19.5" thickBot="1" x14ac:dyDescent="0.35">
      <c r="A33" s="184">
        <v>3</v>
      </c>
      <c r="B33" s="411"/>
      <c r="C33" s="194"/>
      <c r="D33" s="220">
        <v>710130</v>
      </c>
      <c r="E33" s="196" t="s">
        <v>2</v>
      </c>
      <c r="F33" s="459">
        <v>238000</v>
      </c>
    </row>
    <row r="34" spans="1:7" x14ac:dyDescent="0.3">
      <c r="A34" s="229"/>
      <c r="B34" s="214" t="s">
        <v>163</v>
      </c>
      <c r="C34" s="195"/>
      <c r="D34" s="219">
        <v>510103</v>
      </c>
      <c r="E34" s="191" t="s">
        <v>1</v>
      </c>
      <c r="F34" s="285">
        <v>85000</v>
      </c>
    </row>
    <row r="35" spans="1:7" ht="19.5" thickBot="1" x14ac:dyDescent="0.35">
      <c r="A35" s="184">
        <v>4</v>
      </c>
      <c r="B35" s="216"/>
      <c r="C35" s="194"/>
      <c r="D35" s="220">
        <v>710130</v>
      </c>
      <c r="E35" s="196" t="s">
        <v>2</v>
      </c>
      <c r="F35" s="273">
        <v>85000</v>
      </c>
    </row>
    <row r="36" spans="1:7" x14ac:dyDescent="0.3">
      <c r="A36" s="229"/>
      <c r="B36" s="214" t="s">
        <v>164</v>
      </c>
      <c r="C36" s="198"/>
      <c r="D36" s="215">
        <v>510103</v>
      </c>
      <c r="E36" s="191" t="s">
        <v>1</v>
      </c>
      <c r="F36" s="285">
        <v>320000</v>
      </c>
    </row>
    <row r="37" spans="1:7" ht="19.5" thickBot="1" x14ac:dyDescent="0.35">
      <c r="A37" s="184">
        <v>5</v>
      </c>
      <c r="B37" s="216"/>
      <c r="C37" s="198"/>
      <c r="D37" s="215">
        <v>710130</v>
      </c>
      <c r="E37" s="196" t="s">
        <v>2</v>
      </c>
      <c r="F37" s="273">
        <v>320000</v>
      </c>
    </row>
    <row r="38" spans="1:7" x14ac:dyDescent="0.3">
      <c r="A38" s="177"/>
      <c r="B38" s="224" t="s">
        <v>79</v>
      </c>
      <c r="C38" s="195"/>
      <c r="D38" s="219">
        <v>510103</v>
      </c>
      <c r="E38" s="191" t="s">
        <v>1</v>
      </c>
      <c r="F38" s="462">
        <v>90000</v>
      </c>
    </row>
    <row r="39" spans="1:7" ht="19.5" thickBot="1" x14ac:dyDescent="0.35">
      <c r="A39" s="177">
        <v>6</v>
      </c>
      <c r="B39" s="224" t="s">
        <v>80</v>
      </c>
      <c r="C39" s="194"/>
      <c r="D39" s="220">
        <v>710130</v>
      </c>
      <c r="E39" s="196" t="s">
        <v>2</v>
      </c>
      <c r="F39" s="273">
        <v>90000</v>
      </c>
    </row>
    <row r="40" spans="1:7" x14ac:dyDescent="0.3">
      <c r="A40" s="392"/>
      <c r="B40" s="412" t="s">
        <v>112</v>
      </c>
      <c r="C40" s="221"/>
      <c r="D40" s="223">
        <v>510103</v>
      </c>
      <c r="E40" s="189" t="s">
        <v>1</v>
      </c>
      <c r="F40" s="285">
        <v>1395280</v>
      </c>
    </row>
    <row r="41" spans="1:7" ht="18" customHeight="1" thickBot="1" x14ac:dyDescent="0.35">
      <c r="A41" s="374">
        <v>7</v>
      </c>
      <c r="B41" s="413"/>
      <c r="C41" s="222"/>
      <c r="D41" s="220">
        <v>710130</v>
      </c>
      <c r="E41" s="190" t="s">
        <v>2</v>
      </c>
      <c r="F41" s="273">
        <v>400000</v>
      </c>
    </row>
    <row r="42" spans="1:7" ht="19.5" hidden="1" thickBot="1" x14ac:dyDescent="0.35">
      <c r="A42" s="177"/>
      <c r="B42" s="224" t="s">
        <v>49</v>
      </c>
      <c r="C42" s="198"/>
      <c r="D42" s="215">
        <v>510103</v>
      </c>
      <c r="E42" s="32" t="s">
        <v>1</v>
      </c>
      <c r="F42" s="463"/>
    </row>
    <row r="43" spans="1:7" ht="19.5" hidden="1" thickBot="1" x14ac:dyDescent="0.35">
      <c r="A43" s="177"/>
      <c r="B43" s="224"/>
      <c r="C43" s="198"/>
      <c r="D43" s="215">
        <v>710130</v>
      </c>
      <c r="E43" s="71" t="s">
        <v>2</v>
      </c>
      <c r="F43" s="459"/>
    </row>
    <row r="44" spans="1:7" x14ac:dyDescent="0.3">
      <c r="A44" s="390"/>
      <c r="B44" s="410" t="s">
        <v>154</v>
      </c>
      <c r="C44" s="275" t="s">
        <v>130</v>
      </c>
      <c r="D44" s="219">
        <v>510103</v>
      </c>
      <c r="E44" s="191" t="s">
        <v>1</v>
      </c>
      <c r="F44" s="285">
        <v>48000</v>
      </c>
    </row>
    <row r="45" spans="1:7" ht="19.5" thickBot="1" x14ac:dyDescent="0.35">
      <c r="A45" s="375">
        <v>8</v>
      </c>
      <c r="B45" s="411" t="s">
        <v>86</v>
      </c>
      <c r="C45" s="276" t="s">
        <v>131</v>
      </c>
      <c r="D45" s="220">
        <v>710130</v>
      </c>
      <c r="E45" s="192" t="s">
        <v>2</v>
      </c>
      <c r="F45" s="273">
        <v>48000</v>
      </c>
    </row>
    <row r="46" spans="1:7" x14ac:dyDescent="0.3">
      <c r="A46" s="390"/>
      <c r="B46" s="410" t="s">
        <v>56</v>
      </c>
      <c r="C46" s="275" t="s">
        <v>128</v>
      </c>
      <c r="D46" s="219">
        <v>510103</v>
      </c>
      <c r="E46" s="191" t="s">
        <v>1</v>
      </c>
      <c r="F46" s="285">
        <v>240000</v>
      </c>
    </row>
    <row r="47" spans="1:7" ht="20.25" customHeight="1" thickBot="1" x14ac:dyDescent="0.35">
      <c r="A47" s="375">
        <v>9</v>
      </c>
      <c r="B47" s="411" t="s">
        <v>57</v>
      </c>
      <c r="C47" s="286" t="s">
        <v>129</v>
      </c>
      <c r="D47" s="220">
        <v>710130</v>
      </c>
      <c r="E47" s="192" t="s">
        <v>2</v>
      </c>
      <c r="F47" s="273">
        <v>240000</v>
      </c>
    </row>
    <row r="48" spans="1:7" ht="22.5" customHeight="1" x14ac:dyDescent="0.3">
      <c r="A48" s="390"/>
      <c r="B48" s="224" t="s">
        <v>43</v>
      </c>
      <c r="C48" s="275" t="s">
        <v>130</v>
      </c>
      <c r="D48" s="215">
        <v>510103</v>
      </c>
      <c r="E48" s="32" t="s">
        <v>1</v>
      </c>
      <c r="F48" s="285">
        <v>50000</v>
      </c>
      <c r="G48" s="201"/>
    </row>
    <row r="49" spans="1:6" ht="17.25" customHeight="1" thickBot="1" x14ac:dyDescent="0.35">
      <c r="A49" s="177">
        <v>10</v>
      </c>
      <c r="B49" s="224" t="s">
        <v>48</v>
      </c>
      <c r="C49" s="276" t="s">
        <v>131</v>
      </c>
      <c r="D49" s="215">
        <v>710130</v>
      </c>
      <c r="E49" s="174" t="s">
        <v>2</v>
      </c>
      <c r="F49" s="273">
        <v>50000</v>
      </c>
    </row>
    <row r="50" spans="1:6" ht="24.75" customHeight="1" x14ac:dyDescent="0.3">
      <c r="A50" s="229"/>
      <c r="B50" s="410" t="s">
        <v>81</v>
      </c>
      <c r="C50" s="275" t="s">
        <v>128</v>
      </c>
      <c r="D50" s="219">
        <v>510103</v>
      </c>
      <c r="E50" s="191" t="s">
        <v>1</v>
      </c>
      <c r="F50" s="285">
        <v>230000</v>
      </c>
    </row>
    <row r="51" spans="1:6" ht="24.75" customHeight="1" thickBot="1" x14ac:dyDescent="0.35">
      <c r="A51" s="184">
        <v>11</v>
      </c>
      <c r="B51" s="411" t="s">
        <v>82</v>
      </c>
      <c r="C51" s="286" t="s">
        <v>129</v>
      </c>
      <c r="D51" s="220">
        <v>710130</v>
      </c>
      <c r="E51" s="193" t="s">
        <v>2</v>
      </c>
      <c r="F51" s="273">
        <v>230000</v>
      </c>
    </row>
    <row r="52" spans="1:6" ht="24.75" customHeight="1" x14ac:dyDescent="0.3">
      <c r="A52" s="229"/>
      <c r="B52" s="214" t="s">
        <v>171</v>
      </c>
      <c r="C52" s="451"/>
      <c r="D52" s="219">
        <v>510103</v>
      </c>
      <c r="E52" s="191" t="s">
        <v>1</v>
      </c>
      <c r="F52" s="285">
        <v>60000</v>
      </c>
    </row>
    <row r="53" spans="1:6" ht="24.75" customHeight="1" thickBot="1" x14ac:dyDescent="0.35">
      <c r="A53" s="184">
        <v>12</v>
      </c>
      <c r="B53" s="216"/>
      <c r="C53" s="286"/>
      <c r="D53" s="220">
        <v>7103</v>
      </c>
      <c r="E53" s="193" t="s">
        <v>2</v>
      </c>
      <c r="F53" s="273">
        <v>60000</v>
      </c>
    </row>
    <row r="54" spans="1:6" ht="24.75" customHeight="1" x14ac:dyDescent="0.3">
      <c r="A54" s="229"/>
      <c r="B54" s="224" t="s">
        <v>172</v>
      </c>
      <c r="C54" s="450"/>
      <c r="D54" s="215">
        <v>510103</v>
      </c>
      <c r="E54" s="191" t="s">
        <v>1</v>
      </c>
      <c r="F54" s="285">
        <v>100000</v>
      </c>
    </row>
    <row r="55" spans="1:6" ht="24.75" customHeight="1" thickBot="1" x14ac:dyDescent="0.35">
      <c r="A55" s="184">
        <v>13</v>
      </c>
      <c r="B55" s="224"/>
      <c r="C55" s="450"/>
      <c r="D55" s="215">
        <v>7103</v>
      </c>
      <c r="E55" s="193" t="s">
        <v>2</v>
      </c>
      <c r="F55" s="273">
        <v>100000</v>
      </c>
    </row>
    <row r="56" spans="1:6" s="298" customFormat="1" ht="27" thickBot="1" x14ac:dyDescent="0.45">
      <c r="A56" s="387"/>
      <c r="B56" s="407" t="s">
        <v>97</v>
      </c>
      <c r="C56" s="352"/>
      <c r="D56" s="351"/>
      <c r="E56" s="358" t="s">
        <v>1</v>
      </c>
      <c r="F56" s="464">
        <f>F58+F70</f>
        <v>30340000</v>
      </c>
    </row>
    <row r="57" spans="1:6" s="298" customFormat="1" ht="27" thickBot="1" x14ac:dyDescent="0.45">
      <c r="A57" s="393"/>
      <c r="B57" s="364"/>
      <c r="C57" s="355"/>
      <c r="D57" s="356"/>
      <c r="E57" s="359" t="s">
        <v>2</v>
      </c>
      <c r="F57" s="465">
        <f>F59+F71</f>
        <v>5520000</v>
      </c>
    </row>
    <row r="58" spans="1:6" ht="20.25" x14ac:dyDescent="0.3">
      <c r="A58" s="394"/>
      <c r="B58" s="238" t="s">
        <v>107</v>
      </c>
      <c r="C58" s="277"/>
      <c r="D58" s="239"/>
      <c r="E58" s="240" t="s">
        <v>1</v>
      </c>
      <c r="F58" s="466">
        <f>F60+F62+F64+F66+F68</f>
        <v>28180000</v>
      </c>
    </row>
    <row r="59" spans="1:6" ht="21" thickBot="1" x14ac:dyDescent="0.35">
      <c r="A59" s="383"/>
      <c r="B59" s="242"/>
      <c r="C59" s="278"/>
      <c r="D59" s="249"/>
      <c r="E59" s="244" t="s">
        <v>2</v>
      </c>
      <c r="F59" s="467">
        <f>F61+F63+F65+F67+F69</f>
        <v>3360000</v>
      </c>
    </row>
    <row r="60" spans="1:6" x14ac:dyDescent="0.3">
      <c r="A60" s="229"/>
      <c r="B60" s="224" t="s">
        <v>44</v>
      </c>
      <c r="C60" s="279"/>
      <c r="D60" s="219">
        <v>650401</v>
      </c>
      <c r="E60" s="44" t="s">
        <v>1</v>
      </c>
      <c r="F60" s="285">
        <v>13670000</v>
      </c>
    </row>
    <row r="61" spans="1:6" ht="24.75" customHeight="1" thickBot="1" x14ac:dyDescent="0.35">
      <c r="A61" s="184">
        <v>14</v>
      </c>
      <c r="B61" s="225"/>
      <c r="C61" s="280"/>
      <c r="D61" s="215">
        <v>710101</v>
      </c>
      <c r="E61" s="45" t="s">
        <v>2</v>
      </c>
      <c r="F61" s="273">
        <v>250000</v>
      </c>
    </row>
    <row r="62" spans="1:6" ht="24.75" customHeight="1" x14ac:dyDescent="0.3">
      <c r="A62" s="177"/>
      <c r="B62" s="410" t="s">
        <v>45</v>
      </c>
      <c r="C62" s="281"/>
      <c r="D62" s="219">
        <v>650401</v>
      </c>
      <c r="E62" s="84" t="s">
        <v>1</v>
      </c>
      <c r="F62" s="285">
        <v>450000</v>
      </c>
    </row>
    <row r="63" spans="1:6" ht="24.75" customHeight="1" thickBot="1" x14ac:dyDescent="0.35">
      <c r="A63" s="184">
        <v>15</v>
      </c>
      <c r="B63" s="414" t="s">
        <v>153</v>
      </c>
      <c r="C63" s="274"/>
      <c r="D63" s="227">
        <v>710101</v>
      </c>
      <c r="E63" s="174" t="s">
        <v>2</v>
      </c>
      <c r="F63" s="273">
        <v>450000</v>
      </c>
    </row>
    <row r="64" spans="1:6" ht="24.75" customHeight="1" x14ac:dyDescent="0.3">
      <c r="A64" s="375"/>
      <c r="B64" s="226" t="s">
        <v>125</v>
      </c>
      <c r="C64" s="275" t="s">
        <v>130</v>
      </c>
      <c r="D64" s="223">
        <v>650401</v>
      </c>
      <c r="E64" s="84" t="s">
        <v>1</v>
      </c>
      <c r="F64" s="285">
        <v>11700000</v>
      </c>
    </row>
    <row r="65" spans="1:6" ht="24.75" customHeight="1" thickBot="1" x14ac:dyDescent="0.35">
      <c r="A65" s="390">
        <v>16</v>
      </c>
      <c r="B65" s="226"/>
      <c r="C65" s="276" t="s">
        <v>131</v>
      </c>
      <c r="D65" s="228">
        <v>710130</v>
      </c>
      <c r="E65" s="161" t="s">
        <v>2</v>
      </c>
      <c r="F65" s="273">
        <v>1000000</v>
      </c>
    </row>
    <row r="66" spans="1:6" ht="21.6" customHeight="1" x14ac:dyDescent="0.3">
      <c r="A66" s="229"/>
      <c r="B66" s="415" t="s">
        <v>85</v>
      </c>
      <c r="C66" s="287" t="s">
        <v>127</v>
      </c>
      <c r="D66" s="223">
        <v>650401</v>
      </c>
      <c r="E66" s="191" t="s">
        <v>1</v>
      </c>
      <c r="F66" s="285">
        <v>1060000</v>
      </c>
    </row>
    <row r="67" spans="1:6" ht="21.6" customHeight="1" thickBot="1" x14ac:dyDescent="0.35">
      <c r="A67" s="184">
        <v>17</v>
      </c>
      <c r="B67" s="414" t="s">
        <v>126</v>
      </c>
      <c r="C67" s="181" t="s">
        <v>132</v>
      </c>
      <c r="D67" s="228">
        <v>710130</v>
      </c>
      <c r="E67" s="193" t="s">
        <v>2</v>
      </c>
      <c r="F67" s="273">
        <v>360000</v>
      </c>
    </row>
    <row r="68" spans="1:6" ht="24.75" customHeight="1" x14ac:dyDescent="0.3">
      <c r="A68" s="177"/>
      <c r="B68" s="226" t="s">
        <v>149</v>
      </c>
      <c r="C68" s="178"/>
      <c r="D68" s="227">
        <v>650401</v>
      </c>
      <c r="E68" s="32" t="s">
        <v>1</v>
      </c>
      <c r="F68" s="285">
        <v>1300000</v>
      </c>
    </row>
    <row r="69" spans="1:6" ht="24.75" customHeight="1" thickBot="1" x14ac:dyDescent="0.35">
      <c r="A69" s="177">
        <v>18</v>
      </c>
      <c r="B69" s="226"/>
      <c r="C69" s="178"/>
      <c r="D69" s="227">
        <v>710101</v>
      </c>
      <c r="E69" s="161" t="s">
        <v>2</v>
      </c>
      <c r="F69" s="273">
        <v>1300000</v>
      </c>
    </row>
    <row r="70" spans="1:6" s="14" customFormat="1" ht="24.75" customHeight="1" x14ac:dyDescent="0.3">
      <c r="A70" s="378"/>
      <c r="B70" s="418" t="s">
        <v>152</v>
      </c>
      <c r="C70" s="332"/>
      <c r="D70" s="333"/>
      <c r="E70" s="334" t="s">
        <v>1</v>
      </c>
      <c r="F70" s="468">
        <f>F72</f>
        <v>2160000</v>
      </c>
    </row>
    <row r="71" spans="1:6" s="14" customFormat="1" ht="24.75" customHeight="1" thickBot="1" x14ac:dyDescent="0.35">
      <c r="A71" s="379"/>
      <c r="B71" s="419"/>
      <c r="C71" s="329"/>
      <c r="D71" s="335"/>
      <c r="E71" s="336" t="s">
        <v>2</v>
      </c>
      <c r="F71" s="461">
        <f>F73</f>
        <v>2160000</v>
      </c>
    </row>
    <row r="72" spans="1:6" ht="24.75" customHeight="1" x14ac:dyDescent="0.3">
      <c r="A72" s="229"/>
      <c r="B72" s="415" t="s">
        <v>116</v>
      </c>
      <c r="C72" s="180"/>
      <c r="D72" s="223">
        <v>650401</v>
      </c>
      <c r="E72" s="330" t="s">
        <v>1</v>
      </c>
      <c r="F72" s="285">
        <v>2160000</v>
      </c>
    </row>
    <row r="73" spans="1:6" ht="24.75" customHeight="1" thickBot="1" x14ac:dyDescent="0.35">
      <c r="A73" s="184">
        <v>19</v>
      </c>
      <c r="B73" s="414" t="s">
        <v>117</v>
      </c>
      <c r="C73" s="181"/>
      <c r="D73" s="228">
        <v>710130</v>
      </c>
      <c r="E73" s="331" t="s">
        <v>2</v>
      </c>
      <c r="F73" s="273">
        <v>2160000</v>
      </c>
    </row>
    <row r="74" spans="1:6" s="298" customFormat="1" ht="26.25" x14ac:dyDescent="0.4">
      <c r="A74" s="387"/>
      <c r="B74" s="362" t="s">
        <v>98</v>
      </c>
      <c r="C74" s="354"/>
      <c r="D74" s="360"/>
      <c r="E74" s="361" t="s">
        <v>1</v>
      </c>
      <c r="F74" s="469">
        <f>F76+F102</f>
        <v>10432000</v>
      </c>
    </row>
    <row r="75" spans="1:6" s="298" customFormat="1" ht="27" thickBot="1" x14ac:dyDescent="0.45">
      <c r="A75" s="393"/>
      <c r="B75" s="420"/>
      <c r="C75" s="355"/>
      <c r="D75" s="356"/>
      <c r="E75" s="357" t="s">
        <v>2</v>
      </c>
      <c r="F75" s="470">
        <f>F77+F103</f>
        <v>10432000</v>
      </c>
    </row>
    <row r="76" spans="1:6" ht="20.25" x14ac:dyDescent="0.3">
      <c r="A76" s="394"/>
      <c r="B76" s="238" t="s">
        <v>108</v>
      </c>
      <c r="C76" s="245"/>
      <c r="D76" s="246"/>
      <c r="E76" s="305" t="s">
        <v>1</v>
      </c>
      <c r="F76" s="471">
        <f>F78+F82+F84+F86+F88+F90+F92+F94+F96+F98+F100</f>
        <v>9897000</v>
      </c>
    </row>
    <row r="77" spans="1:6" ht="21" thickBot="1" x14ac:dyDescent="0.35">
      <c r="A77" s="184"/>
      <c r="B77" s="242"/>
      <c r="C77" s="241"/>
      <c r="D77" s="247"/>
      <c r="E77" s="306" t="s">
        <v>2</v>
      </c>
      <c r="F77" s="467">
        <f>F79+F83+F85+F87+F89+F91+F93+F95+F97+F99+F101</f>
        <v>9897000</v>
      </c>
    </row>
    <row r="78" spans="1:6" x14ac:dyDescent="0.3">
      <c r="A78" s="390"/>
      <c r="B78" s="288" t="s">
        <v>99</v>
      </c>
      <c r="C78" s="229"/>
      <c r="D78" s="223">
        <v>670600</v>
      </c>
      <c r="E78" s="191" t="s">
        <v>1</v>
      </c>
      <c r="F78" s="472">
        <v>110000</v>
      </c>
    </row>
    <row r="79" spans="1:6" ht="19.5" thickBot="1" x14ac:dyDescent="0.35">
      <c r="A79" s="375">
        <v>20</v>
      </c>
      <c r="B79" s="289"/>
      <c r="C79" s="184"/>
      <c r="D79" s="228">
        <v>710130</v>
      </c>
      <c r="E79" s="196" t="s">
        <v>2</v>
      </c>
      <c r="F79" s="473">
        <v>110000</v>
      </c>
    </row>
    <row r="80" spans="1:6" ht="19.5" hidden="1" thickBot="1" x14ac:dyDescent="0.35">
      <c r="A80" s="390">
        <v>20</v>
      </c>
      <c r="B80" s="421" t="s">
        <v>22</v>
      </c>
      <c r="C80" s="171"/>
      <c r="D80" s="227">
        <v>670501</v>
      </c>
      <c r="E80" s="32" t="s">
        <v>1</v>
      </c>
      <c r="F80" s="474"/>
    </row>
    <row r="81" spans="1:6" ht="19.5" hidden="1" thickBot="1" x14ac:dyDescent="0.35">
      <c r="A81" s="177"/>
      <c r="B81" s="421" t="s">
        <v>23</v>
      </c>
      <c r="C81" s="171"/>
      <c r="D81" s="227">
        <v>710130</v>
      </c>
      <c r="E81" s="45" t="s">
        <v>2</v>
      </c>
      <c r="F81" s="475"/>
    </row>
    <row r="82" spans="1:6" x14ac:dyDescent="0.3">
      <c r="A82" s="177"/>
      <c r="B82" s="230" t="s">
        <v>31</v>
      </c>
      <c r="C82" s="176"/>
      <c r="D82" s="215">
        <v>670307</v>
      </c>
      <c r="E82" s="191" t="s">
        <v>1</v>
      </c>
      <c r="F82" s="285">
        <v>3300000</v>
      </c>
    </row>
    <row r="83" spans="1:6" ht="19.5" thickBot="1" x14ac:dyDescent="0.35">
      <c r="A83" s="177">
        <v>21</v>
      </c>
      <c r="B83" s="185" t="s">
        <v>89</v>
      </c>
      <c r="C83" s="177"/>
      <c r="D83" s="227">
        <v>580402</v>
      </c>
      <c r="E83" s="196" t="s">
        <v>2</v>
      </c>
      <c r="F83" s="273">
        <v>3300000</v>
      </c>
    </row>
    <row r="84" spans="1:6" x14ac:dyDescent="0.3">
      <c r="A84" s="229"/>
      <c r="B84" s="288" t="s">
        <v>158</v>
      </c>
      <c r="C84" s="229"/>
      <c r="D84" s="223">
        <v>670503</v>
      </c>
      <c r="E84" s="191" t="s">
        <v>1</v>
      </c>
      <c r="F84" s="476">
        <v>255000</v>
      </c>
    </row>
    <row r="85" spans="1:6" ht="18.75" customHeight="1" thickBot="1" x14ac:dyDescent="0.35">
      <c r="A85" s="184">
        <v>22</v>
      </c>
      <c r="B85" s="289"/>
      <c r="C85" s="184"/>
      <c r="D85" s="228">
        <v>710130</v>
      </c>
      <c r="E85" s="192" t="s">
        <v>2</v>
      </c>
      <c r="F85" s="477">
        <v>255000</v>
      </c>
    </row>
    <row r="86" spans="1:6" ht="18.75" customHeight="1" x14ac:dyDescent="0.3">
      <c r="A86" s="177"/>
      <c r="B86" s="185" t="s">
        <v>111</v>
      </c>
      <c r="C86" s="177"/>
      <c r="D86" s="223">
        <v>670503</v>
      </c>
      <c r="E86" s="191" t="s">
        <v>1</v>
      </c>
      <c r="F86" s="476">
        <v>120000</v>
      </c>
    </row>
    <row r="87" spans="1:6" ht="18.75" customHeight="1" thickBot="1" x14ac:dyDescent="0.35">
      <c r="A87" s="177">
        <v>23</v>
      </c>
      <c r="B87" s="185"/>
      <c r="C87" s="177"/>
      <c r="D87" s="228">
        <v>710130</v>
      </c>
      <c r="E87" s="192" t="s">
        <v>2</v>
      </c>
      <c r="F87" s="477">
        <v>120000</v>
      </c>
    </row>
    <row r="88" spans="1:6" ht="18.75" customHeight="1" x14ac:dyDescent="0.3">
      <c r="A88" s="229"/>
      <c r="B88" s="288" t="s">
        <v>63</v>
      </c>
      <c r="C88" s="229"/>
      <c r="D88" s="283">
        <v>670503</v>
      </c>
      <c r="E88" s="191" t="s">
        <v>1</v>
      </c>
      <c r="F88" s="285">
        <v>42000</v>
      </c>
    </row>
    <row r="89" spans="1:6" ht="18.75" customHeight="1" thickBot="1" x14ac:dyDescent="0.35">
      <c r="A89" s="184">
        <v>24</v>
      </c>
      <c r="B89" s="289" t="s">
        <v>83</v>
      </c>
      <c r="C89" s="184"/>
      <c r="D89" s="284">
        <v>710101</v>
      </c>
      <c r="E89" s="193" t="s">
        <v>2</v>
      </c>
      <c r="F89" s="273">
        <v>42000</v>
      </c>
    </row>
    <row r="90" spans="1:6" ht="18.75" customHeight="1" x14ac:dyDescent="0.3">
      <c r="A90" s="390"/>
      <c r="B90" s="164" t="s">
        <v>150</v>
      </c>
      <c r="C90" s="271"/>
      <c r="D90" s="223">
        <v>670503</v>
      </c>
      <c r="E90" s="84" t="s">
        <v>1</v>
      </c>
      <c r="F90" s="285">
        <v>3300000</v>
      </c>
    </row>
    <row r="91" spans="1:6" ht="18.75" customHeight="1" thickBot="1" x14ac:dyDescent="0.35">
      <c r="A91" s="390">
        <v>25</v>
      </c>
      <c r="B91" s="422"/>
      <c r="C91" s="272"/>
      <c r="D91" s="228">
        <v>710101</v>
      </c>
      <c r="E91" s="307" t="s">
        <v>2</v>
      </c>
      <c r="F91" s="273">
        <v>3300000</v>
      </c>
    </row>
    <row r="92" spans="1:6" ht="18.75" customHeight="1" x14ac:dyDescent="0.3">
      <c r="A92" s="229"/>
      <c r="B92" s="288" t="s">
        <v>90</v>
      </c>
      <c r="C92" s="229"/>
      <c r="D92" s="223">
        <v>670503</v>
      </c>
      <c r="E92" s="191" t="s">
        <v>1</v>
      </c>
      <c r="F92" s="285">
        <v>586000</v>
      </c>
    </row>
    <row r="93" spans="1:6" ht="18.75" customHeight="1" thickBot="1" x14ac:dyDescent="0.35">
      <c r="A93" s="184">
        <v>26</v>
      </c>
      <c r="B93" s="289"/>
      <c r="C93" s="184"/>
      <c r="D93" s="228">
        <v>710101</v>
      </c>
      <c r="E93" s="193" t="s">
        <v>2</v>
      </c>
      <c r="F93" s="273">
        <v>586000</v>
      </c>
    </row>
    <row r="94" spans="1:6" ht="18.75" customHeight="1" x14ac:dyDescent="0.3">
      <c r="A94" s="229"/>
      <c r="B94" s="288" t="s">
        <v>84</v>
      </c>
      <c r="C94" s="229"/>
      <c r="D94" s="223">
        <v>670503</v>
      </c>
      <c r="E94" s="191" t="s">
        <v>1</v>
      </c>
      <c r="F94" s="285">
        <v>530000</v>
      </c>
    </row>
    <row r="95" spans="1:6" ht="18.75" customHeight="1" thickBot="1" x14ac:dyDescent="0.35">
      <c r="A95" s="184">
        <v>27</v>
      </c>
      <c r="B95" s="289"/>
      <c r="C95" s="184"/>
      <c r="D95" s="228">
        <v>710101</v>
      </c>
      <c r="E95" s="193" t="s">
        <v>2</v>
      </c>
      <c r="F95" s="273">
        <v>530000</v>
      </c>
    </row>
    <row r="96" spans="1:6" ht="18.75" customHeight="1" x14ac:dyDescent="0.3">
      <c r="A96" s="229"/>
      <c r="B96" s="288" t="s">
        <v>91</v>
      </c>
      <c r="C96" s="229"/>
      <c r="D96" s="223">
        <v>670503</v>
      </c>
      <c r="E96" s="191" t="s">
        <v>1</v>
      </c>
      <c r="F96" s="285">
        <v>54000</v>
      </c>
    </row>
    <row r="97" spans="1:6" ht="18.75" customHeight="1" thickBot="1" x14ac:dyDescent="0.35">
      <c r="A97" s="184">
        <v>28</v>
      </c>
      <c r="B97" s="289"/>
      <c r="C97" s="184"/>
      <c r="D97" s="228">
        <v>710130</v>
      </c>
      <c r="E97" s="193" t="s">
        <v>2</v>
      </c>
      <c r="F97" s="273">
        <v>54000</v>
      </c>
    </row>
    <row r="98" spans="1:6" ht="18.75" customHeight="1" x14ac:dyDescent="0.3">
      <c r="A98" s="229"/>
      <c r="B98" s="164" t="s">
        <v>121</v>
      </c>
      <c r="C98" s="211"/>
      <c r="D98" s="290">
        <v>670307</v>
      </c>
      <c r="E98" s="191" t="s">
        <v>1</v>
      </c>
      <c r="F98" s="462">
        <v>850000</v>
      </c>
    </row>
    <row r="99" spans="1:6" ht="18.75" customHeight="1" thickBot="1" x14ac:dyDescent="0.35">
      <c r="A99" s="184">
        <v>29</v>
      </c>
      <c r="B99" s="422"/>
      <c r="C99" s="184"/>
      <c r="D99" s="291">
        <v>710101</v>
      </c>
      <c r="E99" s="308" t="s">
        <v>2</v>
      </c>
      <c r="F99" s="459">
        <v>850000</v>
      </c>
    </row>
    <row r="100" spans="1:6" ht="18.75" customHeight="1" x14ac:dyDescent="0.3">
      <c r="A100" s="177"/>
      <c r="B100" s="416" t="s">
        <v>87</v>
      </c>
      <c r="C100" s="177"/>
      <c r="D100" s="223">
        <v>670503</v>
      </c>
      <c r="E100" s="330" t="s">
        <v>1</v>
      </c>
      <c r="F100" s="285">
        <v>750000</v>
      </c>
    </row>
    <row r="101" spans="1:6" ht="18.75" customHeight="1" thickBot="1" x14ac:dyDescent="0.35">
      <c r="A101" s="177">
        <v>30</v>
      </c>
      <c r="B101" s="417" t="s">
        <v>88</v>
      </c>
      <c r="C101" s="177"/>
      <c r="D101" s="228">
        <v>710130</v>
      </c>
      <c r="E101" s="331" t="s">
        <v>2</v>
      </c>
      <c r="F101" s="273">
        <v>750000</v>
      </c>
    </row>
    <row r="102" spans="1:6" ht="18.75" customHeight="1" x14ac:dyDescent="0.3">
      <c r="A102" s="229"/>
      <c r="B102" s="292" t="s">
        <v>133</v>
      </c>
      <c r="C102" s="229"/>
      <c r="D102" s="283"/>
      <c r="E102" s="449" t="s">
        <v>1</v>
      </c>
      <c r="F102" s="478">
        <f>F104+F106+F108+F110+F112</f>
        <v>535000</v>
      </c>
    </row>
    <row r="103" spans="1:6" ht="18.75" customHeight="1" thickBot="1" x14ac:dyDescent="0.35">
      <c r="A103" s="184"/>
      <c r="B103" s="289"/>
      <c r="C103" s="184"/>
      <c r="D103" s="284"/>
      <c r="E103" s="309" t="s">
        <v>2</v>
      </c>
      <c r="F103" s="479">
        <f>F105+F107+F109+F111+F113</f>
        <v>535000</v>
      </c>
    </row>
    <row r="104" spans="1:6" ht="18.75" customHeight="1" x14ac:dyDescent="0.3">
      <c r="A104" s="229"/>
      <c r="B104" s="288" t="s">
        <v>166</v>
      </c>
      <c r="C104" s="293" t="s">
        <v>134</v>
      </c>
      <c r="D104" s="283">
        <v>670503</v>
      </c>
      <c r="E104" s="191" t="s">
        <v>1</v>
      </c>
      <c r="F104" s="462">
        <v>390000</v>
      </c>
    </row>
    <row r="105" spans="1:6" ht="18.75" customHeight="1" thickBot="1" x14ac:dyDescent="0.35">
      <c r="A105" s="184">
        <v>31</v>
      </c>
      <c r="B105" s="289" t="s">
        <v>167</v>
      </c>
      <c r="C105" s="294" t="s">
        <v>135</v>
      </c>
      <c r="D105" s="284">
        <v>710102</v>
      </c>
      <c r="E105" s="308" t="s">
        <v>2</v>
      </c>
      <c r="F105" s="480">
        <v>390000</v>
      </c>
    </row>
    <row r="106" spans="1:6" ht="18.75" customHeight="1" x14ac:dyDescent="0.3">
      <c r="A106" s="229"/>
      <c r="B106" s="288" t="s">
        <v>136</v>
      </c>
      <c r="C106" s="229" t="s">
        <v>130</v>
      </c>
      <c r="D106" s="283">
        <v>670503</v>
      </c>
      <c r="E106" s="191" t="s">
        <v>1</v>
      </c>
      <c r="F106" s="285">
        <v>30000</v>
      </c>
    </row>
    <row r="107" spans="1:6" ht="18.75" customHeight="1" thickBot="1" x14ac:dyDescent="0.35">
      <c r="A107" s="184">
        <v>32</v>
      </c>
      <c r="B107" s="289" t="s">
        <v>137</v>
      </c>
      <c r="C107" s="184" t="s">
        <v>131</v>
      </c>
      <c r="D107" s="284">
        <v>710102</v>
      </c>
      <c r="E107" s="308" t="s">
        <v>2</v>
      </c>
      <c r="F107" s="481">
        <v>30000</v>
      </c>
    </row>
    <row r="108" spans="1:6" ht="18.75" customHeight="1" x14ac:dyDescent="0.3">
      <c r="A108" s="229"/>
      <c r="B108" s="46" t="s">
        <v>138</v>
      </c>
      <c r="C108" s="229" t="s">
        <v>130</v>
      </c>
      <c r="D108" s="283">
        <v>670503</v>
      </c>
      <c r="E108" s="191" t="s">
        <v>1</v>
      </c>
      <c r="F108" s="285">
        <v>40000</v>
      </c>
    </row>
    <row r="109" spans="1:6" ht="18.75" customHeight="1" thickBot="1" x14ac:dyDescent="0.35">
      <c r="A109" s="184">
        <v>33</v>
      </c>
      <c r="B109" s="46" t="s">
        <v>137</v>
      </c>
      <c r="C109" s="184" t="s">
        <v>131</v>
      </c>
      <c r="D109" s="284">
        <v>710102</v>
      </c>
      <c r="E109" s="308" t="s">
        <v>2</v>
      </c>
      <c r="F109" s="481">
        <v>40000</v>
      </c>
    </row>
    <row r="110" spans="1:6" ht="18.75" customHeight="1" x14ac:dyDescent="0.3">
      <c r="A110" s="229"/>
      <c r="B110" s="288" t="s">
        <v>139</v>
      </c>
      <c r="C110" s="229" t="s">
        <v>130</v>
      </c>
      <c r="D110" s="283">
        <v>670503</v>
      </c>
      <c r="E110" s="191" t="s">
        <v>1</v>
      </c>
      <c r="F110" s="285">
        <v>50000</v>
      </c>
    </row>
    <row r="111" spans="1:6" ht="18.75" customHeight="1" thickBot="1" x14ac:dyDescent="0.35">
      <c r="A111" s="184">
        <v>34</v>
      </c>
      <c r="B111" s="289" t="s">
        <v>137</v>
      </c>
      <c r="C111" s="184" t="s">
        <v>131</v>
      </c>
      <c r="D111" s="284">
        <v>710102</v>
      </c>
      <c r="E111" s="308" t="s">
        <v>2</v>
      </c>
      <c r="F111" s="481">
        <v>50000</v>
      </c>
    </row>
    <row r="112" spans="1:6" ht="18.75" customHeight="1" x14ac:dyDescent="0.3">
      <c r="A112" s="229"/>
      <c r="B112" s="288" t="s">
        <v>140</v>
      </c>
      <c r="C112" s="199" t="s">
        <v>141</v>
      </c>
      <c r="D112" s="283">
        <v>670503</v>
      </c>
      <c r="E112" s="191" t="s">
        <v>1</v>
      </c>
      <c r="F112" s="285">
        <v>25000</v>
      </c>
    </row>
    <row r="113" spans="1:6" ht="18.75" customHeight="1" thickBot="1" x14ac:dyDescent="0.35">
      <c r="A113" s="184">
        <v>35</v>
      </c>
      <c r="B113" s="289"/>
      <c r="C113" s="183" t="s">
        <v>142</v>
      </c>
      <c r="D113" s="228">
        <v>710101</v>
      </c>
      <c r="E113" s="193" t="s">
        <v>2</v>
      </c>
      <c r="F113" s="480">
        <v>25000</v>
      </c>
    </row>
    <row r="114" spans="1:6" s="298" customFormat="1" ht="27" thickBot="1" x14ac:dyDescent="0.45">
      <c r="A114" s="386"/>
      <c r="B114" s="362" t="s">
        <v>100</v>
      </c>
      <c r="C114" s="354"/>
      <c r="D114" s="360"/>
      <c r="E114" s="363" t="s">
        <v>1</v>
      </c>
      <c r="F114" s="482">
        <f>F116+F148+F140</f>
        <v>35315500</v>
      </c>
    </row>
    <row r="115" spans="1:6" s="298" customFormat="1" ht="27" thickBot="1" x14ac:dyDescent="0.45">
      <c r="A115" s="393"/>
      <c r="B115" s="364"/>
      <c r="C115" s="355"/>
      <c r="D115" s="356"/>
      <c r="E115" s="365" t="s">
        <v>2</v>
      </c>
      <c r="F115" s="455">
        <f>F117+F141+F149</f>
        <v>9210500</v>
      </c>
    </row>
    <row r="116" spans="1:6" ht="20.25" x14ac:dyDescent="0.3">
      <c r="A116" s="394"/>
      <c r="B116" s="238" t="s">
        <v>109</v>
      </c>
      <c r="C116" s="238"/>
      <c r="D116" s="239"/>
      <c r="E116" s="240" t="s">
        <v>1</v>
      </c>
      <c r="F116" s="466">
        <f>F121+F123+F125+F127+F129+F136+F138</f>
        <v>31204000</v>
      </c>
    </row>
    <row r="117" spans="1:6" ht="21" thickBot="1" x14ac:dyDescent="0.35">
      <c r="A117" s="436"/>
      <c r="B117" s="242"/>
      <c r="C117" s="242"/>
      <c r="D117" s="243"/>
      <c r="E117" s="244" t="s">
        <v>2</v>
      </c>
      <c r="F117" s="483">
        <f>F122+F124+F126+F128+F134+F137+F139</f>
        <v>5099000</v>
      </c>
    </row>
    <row r="118" spans="1:6" ht="19.5" hidden="1" thickBot="1" x14ac:dyDescent="0.35">
      <c r="A118" s="177">
        <v>22</v>
      </c>
      <c r="B118" s="230" t="s">
        <v>24</v>
      </c>
      <c r="C118" s="231"/>
      <c r="D118" s="218">
        <v>700501</v>
      </c>
      <c r="E118" s="175" t="s">
        <v>1</v>
      </c>
      <c r="F118" s="484"/>
    </row>
    <row r="119" spans="1:6" ht="19.5" hidden="1" thickBot="1" x14ac:dyDescent="0.35">
      <c r="A119" s="177"/>
      <c r="B119" s="230" t="s">
        <v>25</v>
      </c>
      <c r="C119" s="176"/>
      <c r="D119" s="215">
        <v>710101</v>
      </c>
      <c r="E119" s="33"/>
      <c r="F119" s="484"/>
    </row>
    <row r="120" spans="1:6" ht="19.5" hidden="1" thickBot="1" x14ac:dyDescent="0.35">
      <c r="A120" s="177"/>
      <c r="B120" s="230" t="s">
        <v>26</v>
      </c>
      <c r="C120" s="176"/>
      <c r="D120" s="215"/>
      <c r="E120" s="45" t="s">
        <v>2</v>
      </c>
      <c r="F120" s="485"/>
    </row>
    <row r="121" spans="1:6" x14ac:dyDescent="0.3">
      <c r="A121" s="176"/>
      <c r="B121" s="415" t="s">
        <v>55</v>
      </c>
      <c r="C121" s="180"/>
      <c r="D121" s="215">
        <v>700501</v>
      </c>
      <c r="E121" s="310" t="s">
        <v>1</v>
      </c>
      <c r="F121" s="285">
        <v>280000</v>
      </c>
    </row>
    <row r="122" spans="1:6" ht="19.5" thickBot="1" x14ac:dyDescent="0.35">
      <c r="A122" s="176">
        <v>36</v>
      </c>
      <c r="B122" s="414" t="s">
        <v>102</v>
      </c>
      <c r="C122" s="181"/>
      <c r="D122" s="215">
        <v>710101</v>
      </c>
      <c r="E122" s="193" t="s">
        <v>2</v>
      </c>
      <c r="F122" s="273">
        <v>280000</v>
      </c>
    </row>
    <row r="123" spans="1:6" x14ac:dyDescent="0.3">
      <c r="A123" s="390"/>
      <c r="B123" s="410" t="s">
        <v>71</v>
      </c>
      <c r="C123" s="372"/>
      <c r="D123" s="219">
        <v>700600</v>
      </c>
      <c r="E123" s="191" t="s">
        <v>1</v>
      </c>
      <c r="F123" s="462">
        <v>785000</v>
      </c>
    </row>
    <row r="124" spans="1:6" ht="19.5" thickBot="1" x14ac:dyDescent="0.35">
      <c r="A124" s="177">
        <v>37</v>
      </c>
      <c r="B124" s="423" t="s">
        <v>78</v>
      </c>
      <c r="C124" s="373"/>
      <c r="D124" s="220">
        <v>710101</v>
      </c>
      <c r="E124" s="196" t="s">
        <v>2</v>
      </c>
      <c r="F124" s="459">
        <v>785000</v>
      </c>
    </row>
    <row r="125" spans="1:6" x14ac:dyDescent="0.3">
      <c r="A125" s="229"/>
      <c r="B125" s="260" t="s">
        <v>73</v>
      </c>
      <c r="C125" s="171" t="s">
        <v>143</v>
      </c>
      <c r="D125" s="215">
        <v>700600</v>
      </c>
      <c r="E125" s="330" t="s">
        <v>1</v>
      </c>
      <c r="F125" s="285">
        <v>2519000</v>
      </c>
    </row>
    <row r="126" spans="1:6" ht="19.5" thickBot="1" x14ac:dyDescent="0.35">
      <c r="A126" s="184">
        <v>38</v>
      </c>
      <c r="B126" s="260" t="s">
        <v>72</v>
      </c>
      <c r="C126" s="282" t="s">
        <v>144</v>
      </c>
      <c r="D126" s="215">
        <v>710101</v>
      </c>
      <c r="E126" s="337" t="s">
        <v>2</v>
      </c>
      <c r="F126" s="273">
        <v>2519000</v>
      </c>
    </row>
    <row r="127" spans="1:6" x14ac:dyDescent="0.3">
      <c r="A127" s="229"/>
      <c r="B127" s="415" t="s">
        <v>179</v>
      </c>
      <c r="C127" s="180"/>
      <c r="D127" s="219">
        <v>700501</v>
      </c>
      <c r="E127" s="311" t="s">
        <v>1</v>
      </c>
      <c r="F127" s="285">
        <v>4500000</v>
      </c>
    </row>
    <row r="128" spans="1:6" ht="19.5" thickBot="1" x14ac:dyDescent="0.35">
      <c r="A128" s="184">
        <v>39</v>
      </c>
      <c r="B128" s="414" t="s">
        <v>180</v>
      </c>
      <c r="C128" s="181"/>
      <c r="D128" s="220">
        <v>710101</v>
      </c>
      <c r="E128" s="196" t="s">
        <v>2</v>
      </c>
      <c r="F128" s="273">
        <v>250000</v>
      </c>
    </row>
    <row r="129" spans="1:6" x14ac:dyDescent="0.3">
      <c r="A129" s="229"/>
      <c r="B129" s="230" t="s">
        <v>92</v>
      </c>
      <c r="C129" s="182"/>
      <c r="D129" s="219">
        <v>7006</v>
      </c>
      <c r="E129" s="191" t="s">
        <v>1</v>
      </c>
      <c r="F129" s="462">
        <v>4500000</v>
      </c>
    </row>
    <row r="130" spans="1:6" hidden="1" x14ac:dyDescent="0.3">
      <c r="A130" s="176"/>
      <c r="B130" s="185"/>
      <c r="C130" s="177"/>
      <c r="D130" s="215"/>
      <c r="E130" s="312" t="s">
        <v>2</v>
      </c>
      <c r="F130" s="458"/>
    </row>
    <row r="131" spans="1:6" hidden="1" x14ac:dyDescent="0.3">
      <c r="A131" s="177"/>
      <c r="B131" s="263"/>
      <c r="C131" s="176"/>
      <c r="D131" s="215"/>
      <c r="E131" s="313" t="s">
        <v>1</v>
      </c>
      <c r="F131" s="458"/>
    </row>
    <row r="132" spans="1:6" hidden="1" x14ac:dyDescent="0.3">
      <c r="A132" s="177"/>
      <c r="B132" s="264"/>
      <c r="C132" s="176"/>
      <c r="D132" s="227"/>
      <c r="E132" s="312" t="s">
        <v>2</v>
      </c>
      <c r="F132" s="458"/>
    </row>
    <row r="133" spans="1:6" hidden="1" x14ac:dyDescent="0.3">
      <c r="A133" s="177"/>
      <c r="B133" s="230"/>
      <c r="C133" s="176"/>
      <c r="D133" s="215"/>
      <c r="E133" s="313" t="s">
        <v>1</v>
      </c>
      <c r="F133" s="458"/>
    </row>
    <row r="134" spans="1:6" ht="19.5" thickBot="1" x14ac:dyDescent="0.35">
      <c r="A134" s="266">
        <v>40</v>
      </c>
      <c r="B134" s="265"/>
      <c r="C134" s="266"/>
      <c r="D134" s="228">
        <v>710130</v>
      </c>
      <c r="E134" s="196" t="s">
        <v>2</v>
      </c>
      <c r="F134" s="458">
        <v>335000</v>
      </c>
    </row>
    <row r="135" spans="1:6" ht="19.5" hidden="1" thickBot="1" x14ac:dyDescent="0.35">
      <c r="A135" s="177"/>
      <c r="B135" s="185" t="s">
        <v>35</v>
      </c>
      <c r="C135" s="177"/>
      <c r="D135" s="227">
        <v>710101</v>
      </c>
      <c r="E135" s="268" t="s">
        <v>2</v>
      </c>
      <c r="F135" s="459"/>
    </row>
    <row r="136" spans="1:6" x14ac:dyDescent="0.3">
      <c r="A136" s="390"/>
      <c r="B136" s="51" t="s">
        <v>159</v>
      </c>
      <c r="C136" s="271"/>
      <c r="D136" s="223">
        <v>700501</v>
      </c>
      <c r="E136" s="330" t="s">
        <v>1</v>
      </c>
      <c r="F136" s="285">
        <v>620000</v>
      </c>
    </row>
    <row r="137" spans="1:6" ht="19.5" thickBot="1" x14ac:dyDescent="0.35">
      <c r="A137" s="375">
        <v>41</v>
      </c>
      <c r="B137" s="46" t="s">
        <v>118</v>
      </c>
      <c r="C137" s="272"/>
      <c r="D137" s="228">
        <v>710101</v>
      </c>
      <c r="E137" s="337" t="s">
        <v>2</v>
      </c>
      <c r="F137" s="273">
        <v>620000</v>
      </c>
    </row>
    <row r="138" spans="1:6" x14ac:dyDescent="0.3">
      <c r="A138" s="177"/>
      <c r="B138" s="288" t="s">
        <v>119</v>
      </c>
      <c r="C138" s="229"/>
      <c r="D138" s="227">
        <v>700501</v>
      </c>
      <c r="E138" s="311" t="s">
        <v>1</v>
      </c>
      <c r="F138" s="462">
        <v>18000000</v>
      </c>
    </row>
    <row r="139" spans="1:6" ht="19.5" thickBot="1" x14ac:dyDescent="0.35">
      <c r="A139" s="177">
        <v>42</v>
      </c>
      <c r="B139" s="289"/>
      <c r="C139" s="184"/>
      <c r="D139" s="227">
        <v>710101</v>
      </c>
      <c r="E139" s="312" t="s">
        <v>2</v>
      </c>
      <c r="F139" s="459">
        <v>310000</v>
      </c>
    </row>
    <row r="140" spans="1:6" ht="20.25" x14ac:dyDescent="0.3">
      <c r="A140" s="229"/>
      <c r="B140" s="292" t="s">
        <v>133</v>
      </c>
      <c r="C140" s="229"/>
      <c r="D140" s="223"/>
      <c r="E140" s="446" t="s">
        <v>1</v>
      </c>
      <c r="F140" s="486">
        <f>F142+F144+F146</f>
        <v>1500000</v>
      </c>
    </row>
    <row r="141" spans="1:6" ht="19.5" thickBot="1" x14ac:dyDescent="0.35">
      <c r="A141" s="184"/>
      <c r="B141" s="183"/>
      <c r="C141" s="184"/>
      <c r="D141" s="228"/>
      <c r="E141" s="447" t="s">
        <v>2</v>
      </c>
      <c r="F141" s="487">
        <f>F143+F145+F147</f>
        <v>1500000</v>
      </c>
    </row>
    <row r="142" spans="1:6" x14ac:dyDescent="0.3">
      <c r="A142" s="177"/>
      <c r="B142" s="444" t="s">
        <v>170</v>
      </c>
      <c r="C142" s="177"/>
      <c r="D142" s="227">
        <v>700501</v>
      </c>
      <c r="E142" s="330" t="s">
        <v>1</v>
      </c>
      <c r="F142" s="285">
        <v>700000</v>
      </c>
    </row>
    <row r="143" spans="1:6" ht="19.5" thickBot="1" x14ac:dyDescent="0.35">
      <c r="A143" s="177">
        <v>43</v>
      </c>
      <c r="B143" s="445" t="s">
        <v>170</v>
      </c>
      <c r="C143" s="177"/>
      <c r="D143" s="227">
        <v>700101</v>
      </c>
      <c r="E143" s="337" t="s">
        <v>2</v>
      </c>
      <c r="F143" s="273">
        <v>700000</v>
      </c>
    </row>
    <row r="144" spans="1:6" x14ac:dyDescent="0.3">
      <c r="A144" s="229"/>
      <c r="B144" s="444" t="s">
        <v>174</v>
      </c>
      <c r="C144" s="229"/>
      <c r="D144" s="223">
        <v>700501</v>
      </c>
      <c r="E144" s="330" t="s">
        <v>1</v>
      </c>
      <c r="F144" s="285">
        <v>200000</v>
      </c>
    </row>
    <row r="145" spans="1:6" ht="19.5" thickBot="1" x14ac:dyDescent="0.35">
      <c r="A145" s="184">
        <v>44</v>
      </c>
      <c r="B145" s="445" t="s">
        <v>173</v>
      </c>
      <c r="C145" s="184"/>
      <c r="D145" s="228">
        <v>700101</v>
      </c>
      <c r="E145" s="337" t="s">
        <v>2</v>
      </c>
      <c r="F145" s="273">
        <v>200000</v>
      </c>
    </row>
    <row r="146" spans="1:6" x14ac:dyDescent="0.3">
      <c r="A146" s="177"/>
      <c r="B146" s="444" t="s">
        <v>175</v>
      </c>
      <c r="C146" s="177"/>
      <c r="D146" s="223">
        <v>700501</v>
      </c>
      <c r="E146" s="330" t="s">
        <v>1</v>
      </c>
      <c r="F146" s="285">
        <v>600000</v>
      </c>
    </row>
    <row r="147" spans="1:6" ht="19.5" thickBot="1" x14ac:dyDescent="0.35">
      <c r="A147" s="177">
        <v>45</v>
      </c>
      <c r="B147" s="445"/>
      <c r="C147" s="177"/>
      <c r="D147" s="228">
        <v>700101</v>
      </c>
      <c r="E147" s="337" t="s">
        <v>2</v>
      </c>
      <c r="F147" s="273">
        <v>600000</v>
      </c>
    </row>
    <row r="148" spans="1:6" s="341" customFormat="1" ht="20.25" x14ac:dyDescent="0.3">
      <c r="A148" s="338"/>
      <c r="B148" s="424" t="s">
        <v>152</v>
      </c>
      <c r="C148" s="338"/>
      <c r="D148" s="339"/>
      <c r="E148" s="340" t="s">
        <v>1</v>
      </c>
      <c r="F148" s="478">
        <f>F150+F152+F154+F156+F158+F160+F162+F164+F166</f>
        <v>2611500</v>
      </c>
    </row>
    <row r="149" spans="1:6" s="341" customFormat="1" ht="21" thickBot="1" x14ac:dyDescent="0.35">
      <c r="A149" s="342"/>
      <c r="B149" s="425"/>
      <c r="C149" s="342"/>
      <c r="D149" s="343"/>
      <c r="E149" s="344" t="s">
        <v>2</v>
      </c>
      <c r="F149" s="488">
        <f>F151+F153+F155+F157+F159+F161+F163+F165+F167</f>
        <v>2611500</v>
      </c>
    </row>
    <row r="150" spans="1:6" x14ac:dyDescent="0.3">
      <c r="A150" s="229"/>
      <c r="B150" s="264" t="s">
        <v>36</v>
      </c>
      <c r="C150" s="182" t="s">
        <v>145</v>
      </c>
      <c r="D150" s="223">
        <v>700501</v>
      </c>
      <c r="E150" s="84" t="s">
        <v>1</v>
      </c>
      <c r="F150" s="285">
        <v>255000</v>
      </c>
    </row>
    <row r="151" spans="1:6" ht="19.5" thickBot="1" x14ac:dyDescent="0.35">
      <c r="A151" s="184">
        <v>46</v>
      </c>
      <c r="B151" s="289"/>
      <c r="C151" s="184" t="s">
        <v>132</v>
      </c>
      <c r="D151" s="228">
        <v>710130</v>
      </c>
      <c r="E151" s="83" t="s">
        <v>2</v>
      </c>
      <c r="F151" s="273">
        <v>255000</v>
      </c>
    </row>
    <row r="152" spans="1:6" x14ac:dyDescent="0.3">
      <c r="A152" s="231"/>
      <c r="B152" s="415" t="s">
        <v>77</v>
      </c>
      <c r="C152" s="180"/>
      <c r="D152" s="223">
        <v>7050</v>
      </c>
      <c r="E152" s="191" t="s">
        <v>1</v>
      </c>
      <c r="F152" s="285">
        <v>200000</v>
      </c>
    </row>
    <row r="153" spans="1:6" ht="19.5" thickBot="1" x14ac:dyDescent="0.35">
      <c r="A153" s="176">
        <v>47</v>
      </c>
      <c r="B153" s="260"/>
      <c r="C153" s="181"/>
      <c r="D153" s="228">
        <v>710130</v>
      </c>
      <c r="E153" s="196" t="s">
        <v>2</v>
      </c>
      <c r="F153" s="273">
        <v>200000</v>
      </c>
    </row>
    <row r="154" spans="1:6" x14ac:dyDescent="0.3">
      <c r="A154" s="229"/>
      <c r="B154" s="415" t="s">
        <v>94</v>
      </c>
      <c r="C154" s="180"/>
      <c r="D154" s="219">
        <v>7050</v>
      </c>
      <c r="E154" s="191" t="s">
        <v>1</v>
      </c>
      <c r="F154" s="285">
        <v>290000</v>
      </c>
    </row>
    <row r="155" spans="1:6" ht="19.5" thickBot="1" x14ac:dyDescent="0.35">
      <c r="A155" s="184">
        <v>48</v>
      </c>
      <c r="B155" s="414"/>
      <c r="C155" s="181"/>
      <c r="D155" s="220">
        <v>710102</v>
      </c>
      <c r="E155" s="196" t="s">
        <v>2</v>
      </c>
      <c r="F155" s="273">
        <v>290000</v>
      </c>
    </row>
    <row r="156" spans="1:6" x14ac:dyDescent="0.3">
      <c r="A156" s="229"/>
      <c r="B156" s="415" t="s">
        <v>95</v>
      </c>
      <c r="C156" s="180"/>
      <c r="D156" s="219">
        <v>7050</v>
      </c>
      <c r="E156" s="191" t="s">
        <v>1</v>
      </c>
      <c r="F156" s="285">
        <v>710000</v>
      </c>
    </row>
    <row r="157" spans="1:6" ht="19.5" thickBot="1" x14ac:dyDescent="0.35">
      <c r="A157" s="184">
        <v>49</v>
      </c>
      <c r="B157" s="414"/>
      <c r="C157" s="181"/>
      <c r="D157" s="220">
        <v>710102</v>
      </c>
      <c r="E157" s="196" t="s">
        <v>2</v>
      </c>
      <c r="F157" s="273">
        <v>710000</v>
      </c>
    </row>
    <row r="158" spans="1:6" x14ac:dyDescent="0.3">
      <c r="A158" s="177"/>
      <c r="B158" s="415" t="s">
        <v>160</v>
      </c>
      <c r="C158" s="180"/>
      <c r="D158" s="219">
        <v>7050</v>
      </c>
      <c r="E158" s="191" t="s">
        <v>1</v>
      </c>
      <c r="F158" s="285">
        <v>310000</v>
      </c>
    </row>
    <row r="159" spans="1:6" ht="19.5" thickBot="1" x14ac:dyDescent="0.35">
      <c r="A159" s="177">
        <v>50</v>
      </c>
      <c r="B159" s="414" t="s">
        <v>161</v>
      </c>
      <c r="C159" s="181"/>
      <c r="D159" s="220">
        <v>710102</v>
      </c>
      <c r="E159" s="196" t="s">
        <v>2</v>
      </c>
      <c r="F159" s="273">
        <v>310000</v>
      </c>
    </row>
    <row r="160" spans="1:6" x14ac:dyDescent="0.3">
      <c r="A160" s="390"/>
      <c r="B160" s="288" t="s">
        <v>146</v>
      </c>
      <c r="C160" s="271"/>
      <c r="D160" s="223">
        <v>7050</v>
      </c>
      <c r="E160" s="330" t="s">
        <v>1</v>
      </c>
      <c r="F160" s="285">
        <v>325000</v>
      </c>
    </row>
    <row r="161" spans="1:6" ht="19.5" thickBot="1" x14ac:dyDescent="0.35">
      <c r="A161" s="177">
        <v>51</v>
      </c>
      <c r="B161" s="289"/>
      <c r="C161" s="272"/>
      <c r="D161" s="228">
        <v>710102</v>
      </c>
      <c r="E161" s="337" t="s">
        <v>2</v>
      </c>
      <c r="F161" s="273">
        <v>325000</v>
      </c>
    </row>
    <row r="162" spans="1:6" x14ac:dyDescent="0.3">
      <c r="A162" s="229"/>
      <c r="B162" s="288" t="s">
        <v>155</v>
      </c>
      <c r="C162" s="229"/>
      <c r="D162" s="223">
        <v>705000</v>
      </c>
      <c r="E162" s="330" t="s">
        <v>1</v>
      </c>
      <c r="F162" s="489">
        <v>178500</v>
      </c>
    </row>
    <row r="163" spans="1:6" ht="19.5" thickBot="1" x14ac:dyDescent="0.35">
      <c r="A163" s="184">
        <v>52</v>
      </c>
      <c r="B163" s="289"/>
      <c r="C163" s="184"/>
      <c r="D163" s="228">
        <v>710130</v>
      </c>
      <c r="E163" s="337" t="s">
        <v>2</v>
      </c>
      <c r="F163" s="273">
        <v>178500</v>
      </c>
    </row>
    <row r="164" spans="1:6" x14ac:dyDescent="0.3">
      <c r="A164" s="229"/>
      <c r="B164" s="288" t="s">
        <v>156</v>
      </c>
      <c r="C164" s="229"/>
      <c r="D164" s="223">
        <v>705000</v>
      </c>
      <c r="E164" s="330" t="s">
        <v>1</v>
      </c>
      <c r="F164" s="489">
        <v>238000</v>
      </c>
    </row>
    <row r="165" spans="1:6" ht="19.5" thickBot="1" x14ac:dyDescent="0.35">
      <c r="A165" s="184">
        <v>53</v>
      </c>
      <c r="B165" s="289"/>
      <c r="C165" s="184"/>
      <c r="D165" s="228">
        <v>710102</v>
      </c>
      <c r="E165" s="337" t="s">
        <v>2</v>
      </c>
      <c r="F165" s="273">
        <v>238000</v>
      </c>
    </row>
    <row r="166" spans="1:6" x14ac:dyDescent="0.3">
      <c r="A166" s="177"/>
      <c r="B166" s="288" t="s">
        <v>157</v>
      </c>
      <c r="C166" s="229"/>
      <c r="D166" s="223">
        <v>700600</v>
      </c>
      <c r="E166" s="330" t="s">
        <v>1</v>
      </c>
      <c r="F166" s="489">
        <v>105000</v>
      </c>
    </row>
    <row r="167" spans="1:6" ht="19.5" thickBot="1" x14ac:dyDescent="0.35">
      <c r="A167" s="177">
        <v>54</v>
      </c>
      <c r="B167" s="289" t="s">
        <v>168</v>
      </c>
      <c r="C167" s="184"/>
      <c r="D167" s="228">
        <v>710130</v>
      </c>
      <c r="E167" s="337" t="s">
        <v>2</v>
      </c>
      <c r="F167" s="273">
        <v>105000</v>
      </c>
    </row>
    <row r="168" spans="1:6" ht="23.25" x14ac:dyDescent="0.35">
      <c r="A168" s="395"/>
      <c r="B168" s="426" t="s">
        <v>101</v>
      </c>
      <c r="C168" s="366"/>
      <c r="D168" s="367"/>
      <c r="E168" s="368" t="s">
        <v>1</v>
      </c>
      <c r="F168" s="469">
        <f>F170</f>
        <v>176493365</v>
      </c>
    </row>
    <row r="169" spans="1:6" ht="24" thickBot="1" x14ac:dyDescent="0.4">
      <c r="A169" s="396"/>
      <c r="B169" s="427"/>
      <c r="C169" s="355"/>
      <c r="D169" s="370"/>
      <c r="E169" s="371" t="s">
        <v>2</v>
      </c>
      <c r="F169" s="470">
        <f>F171</f>
        <v>19615000</v>
      </c>
    </row>
    <row r="170" spans="1:6" ht="20.25" x14ac:dyDescent="0.3">
      <c r="A170" s="182"/>
      <c r="B170" s="238" t="s">
        <v>110</v>
      </c>
      <c r="C170" s="235"/>
      <c r="D170" s="250"/>
      <c r="E170" s="251" t="s">
        <v>1</v>
      </c>
      <c r="F170" s="490">
        <f>F172+F174+F176+F178+F180+F182+F184+F186+F188</f>
        <v>176493365</v>
      </c>
    </row>
    <row r="171" spans="1:6" ht="21" thickBot="1" x14ac:dyDescent="0.35">
      <c r="A171" s="176"/>
      <c r="B171" s="242"/>
      <c r="C171" s="241"/>
      <c r="D171" s="237"/>
      <c r="E171" s="252" t="s">
        <v>2</v>
      </c>
      <c r="F171" s="491">
        <f>F173+F175+F177+F179+F181+F183+F185+F187+F189</f>
        <v>19615000</v>
      </c>
    </row>
    <row r="172" spans="1:6" x14ac:dyDescent="0.3">
      <c r="A172" s="380"/>
      <c r="B172" s="415" t="s">
        <v>147</v>
      </c>
      <c r="C172" s="269"/>
      <c r="D172" s="232">
        <v>840301</v>
      </c>
      <c r="E172" s="314" t="s">
        <v>1</v>
      </c>
      <c r="F172" s="285">
        <v>32000000</v>
      </c>
    </row>
    <row r="173" spans="1:6" ht="19.5" thickBot="1" x14ac:dyDescent="0.35">
      <c r="A173" s="403">
        <v>55</v>
      </c>
      <c r="B173" s="414" t="s">
        <v>148</v>
      </c>
      <c r="C173" s="270"/>
      <c r="D173" s="233">
        <v>710101</v>
      </c>
      <c r="E173" s="83" t="s">
        <v>2</v>
      </c>
      <c r="F173" s="273">
        <v>450000</v>
      </c>
    </row>
    <row r="174" spans="1:6" x14ac:dyDescent="0.3">
      <c r="A174" s="381"/>
      <c r="B174" s="260" t="s">
        <v>75</v>
      </c>
      <c r="C174" s="187"/>
      <c r="D174" s="223">
        <v>840301</v>
      </c>
      <c r="E174" s="310" t="s">
        <v>1</v>
      </c>
      <c r="F174" s="285">
        <v>450000</v>
      </c>
    </row>
    <row r="175" spans="1:6" ht="19.5" thickBot="1" x14ac:dyDescent="0.35">
      <c r="A175" s="381">
        <v>56</v>
      </c>
      <c r="B175" s="414"/>
      <c r="C175" s="188"/>
      <c r="D175" s="234">
        <v>710101</v>
      </c>
      <c r="E175" s="196" t="s">
        <v>2</v>
      </c>
      <c r="F175" s="273">
        <v>450000</v>
      </c>
    </row>
    <row r="176" spans="1:6" x14ac:dyDescent="0.3">
      <c r="A176" s="380"/>
      <c r="B176" s="415" t="s">
        <v>76</v>
      </c>
      <c r="C176" s="204"/>
      <c r="D176" s="223">
        <v>840103</v>
      </c>
      <c r="E176" s="84" t="s">
        <v>1</v>
      </c>
      <c r="F176" s="285">
        <v>750000</v>
      </c>
    </row>
    <row r="177" spans="1:6" ht="19.5" thickBot="1" x14ac:dyDescent="0.35">
      <c r="A177" s="403">
        <v>57</v>
      </c>
      <c r="B177" s="414"/>
      <c r="C177" s="204"/>
      <c r="D177" s="228">
        <v>710101</v>
      </c>
      <c r="E177" s="45" t="s">
        <v>2</v>
      </c>
      <c r="F177" s="273">
        <v>500000</v>
      </c>
    </row>
    <row r="178" spans="1:6" x14ac:dyDescent="0.3">
      <c r="A178" s="186"/>
      <c r="B178" s="264" t="s">
        <v>29</v>
      </c>
      <c r="C178" s="182"/>
      <c r="D178" s="236">
        <v>840301</v>
      </c>
      <c r="E178" s="315" t="s">
        <v>1</v>
      </c>
      <c r="F178" s="285">
        <v>10500000</v>
      </c>
    </row>
    <row r="179" spans="1:6" ht="19.5" thickBot="1" x14ac:dyDescent="0.35">
      <c r="A179" s="399">
        <v>58</v>
      </c>
      <c r="B179" s="260" t="s">
        <v>30</v>
      </c>
      <c r="C179" s="181"/>
      <c r="D179" s="248">
        <v>710130</v>
      </c>
      <c r="E179" s="316" t="s">
        <v>2</v>
      </c>
      <c r="F179" s="273">
        <v>10500000</v>
      </c>
    </row>
    <row r="180" spans="1:6" x14ac:dyDescent="0.3">
      <c r="A180" s="229"/>
      <c r="B180" s="288" t="s">
        <v>38</v>
      </c>
      <c r="C180" s="187"/>
      <c r="D180" s="223">
        <v>840301</v>
      </c>
      <c r="E180" s="32" t="s">
        <v>1</v>
      </c>
      <c r="F180" s="285">
        <v>5740000</v>
      </c>
    </row>
    <row r="181" spans="1:6" ht="19.5" thickBot="1" x14ac:dyDescent="0.35">
      <c r="A181" s="184">
        <v>59</v>
      </c>
      <c r="B181" s="289" t="s">
        <v>37</v>
      </c>
      <c r="C181" s="188"/>
      <c r="D181" s="228">
        <v>710101</v>
      </c>
      <c r="E181" s="45" t="s">
        <v>2</v>
      </c>
      <c r="F181" s="273">
        <v>5740000</v>
      </c>
    </row>
    <row r="182" spans="1:6" x14ac:dyDescent="0.3">
      <c r="A182" s="381"/>
      <c r="B182" s="428" t="s">
        <v>93</v>
      </c>
      <c r="C182" s="179"/>
      <c r="D182" s="232">
        <v>840301</v>
      </c>
      <c r="E182" s="191" t="s">
        <v>1</v>
      </c>
      <c r="F182" s="462">
        <v>9660000</v>
      </c>
    </row>
    <row r="183" spans="1:6" ht="19.5" thickBot="1" x14ac:dyDescent="0.35">
      <c r="A183" s="398">
        <v>60</v>
      </c>
      <c r="B183" s="429"/>
      <c r="C183" s="262"/>
      <c r="D183" s="233">
        <v>710101</v>
      </c>
      <c r="E183" s="196" t="s">
        <v>2</v>
      </c>
      <c r="F183" s="459">
        <v>500000</v>
      </c>
    </row>
    <row r="184" spans="1:6" x14ac:dyDescent="0.3">
      <c r="A184" s="397"/>
      <c r="B184" s="430" t="s">
        <v>74</v>
      </c>
      <c r="C184" s="187"/>
      <c r="D184" s="223">
        <v>840301</v>
      </c>
      <c r="E184" s="310" t="s">
        <v>1</v>
      </c>
      <c r="F184" s="285">
        <v>6943365</v>
      </c>
    </row>
    <row r="185" spans="1:6" ht="19.5" thickBot="1" x14ac:dyDescent="0.35">
      <c r="A185" s="381">
        <v>61</v>
      </c>
      <c r="B185" s="431" t="s">
        <v>113</v>
      </c>
      <c r="C185" s="262"/>
      <c r="D185" s="227">
        <v>6001</v>
      </c>
      <c r="E185" s="312" t="s">
        <v>2</v>
      </c>
      <c r="F185" s="273">
        <v>625000</v>
      </c>
    </row>
    <row r="186" spans="1:6" x14ac:dyDescent="0.3">
      <c r="A186" s="400"/>
      <c r="B186" s="432" t="s">
        <v>115</v>
      </c>
      <c r="C186" s="213"/>
      <c r="D186" s="295">
        <v>840301</v>
      </c>
      <c r="E186" s="310" t="s">
        <v>1</v>
      </c>
      <c r="F186" s="492">
        <v>450000</v>
      </c>
    </row>
    <row r="187" spans="1:6" ht="19.5" thickBot="1" x14ac:dyDescent="0.35">
      <c r="A187" s="401">
        <v>62</v>
      </c>
      <c r="B187" s="433"/>
      <c r="C187" s="267"/>
      <c r="D187" s="296">
        <v>710101</v>
      </c>
      <c r="E187" s="312" t="s">
        <v>2</v>
      </c>
      <c r="F187" s="296">
        <v>450000</v>
      </c>
    </row>
    <row r="188" spans="1:6" x14ac:dyDescent="0.3">
      <c r="A188" s="380"/>
      <c r="B188" s="434" t="s">
        <v>122</v>
      </c>
      <c r="C188" s="180"/>
      <c r="D188" s="290">
        <v>840301</v>
      </c>
      <c r="E188" s="191" t="s">
        <v>1</v>
      </c>
      <c r="F188" s="493">
        <v>110000000</v>
      </c>
    </row>
    <row r="189" spans="1:6" ht="19.5" thickBot="1" x14ac:dyDescent="0.35">
      <c r="A189" s="403">
        <v>63</v>
      </c>
      <c r="B189" s="437"/>
      <c r="C189" s="181"/>
      <c r="D189" s="448">
        <v>710101</v>
      </c>
      <c r="E189" s="196" t="s">
        <v>2</v>
      </c>
      <c r="F189" s="291">
        <v>400000</v>
      </c>
    </row>
    <row r="190" spans="1:6" ht="22.5" x14ac:dyDescent="0.3">
      <c r="A190" s="438"/>
      <c r="B190" s="351" t="s">
        <v>165</v>
      </c>
      <c r="C190" s="439"/>
      <c r="D190" s="440"/>
      <c r="E190" s="251" t="s">
        <v>1</v>
      </c>
      <c r="F190" s="494">
        <f>F192</f>
        <v>120000</v>
      </c>
    </row>
    <row r="191" spans="1:6" ht="21" thickBot="1" x14ac:dyDescent="0.35">
      <c r="A191" s="441"/>
      <c r="B191" s="369"/>
      <c r="C191" s="442"/>
      <c r="D191" s="443"/>
      <c r="E191" s="252" t="s">
        <v>2</v>
      </c>
      <c r="F191" s="495">
        <f>F193</f>
        <v>120000</v>
      </c>
    </row>
    <row r="192" spans="1:6" ht="20.25" x14ac:dyDescent="0.3">
      <c r="A192" s="400"/>
      <c r="B192" s="424" t="s">
        <v>152</v>
      </c>
      <c r="C192" s="211"/>
      <c r="D192" s="290"/>
      <c r="E192" s="191" t="s">
        <v>1</v>
      </c>
      <c r="F192" s="493">
        <f>F194</f>
        <v>120000</v>
      </c>
    </row>
    <row r="193" spans="1:6" ht="19.5" thickBot="1" x14ac:dyDescent="0.35">
      <c r="A193" s="401"/>
      <c r="C193" s="402"/>
      <c r="D193" s="291"/>
      <c r="E193" s="196" t="s">
        <v>2</v>
      </c>
      <c r="F193" s="291">
        <f>F195</f>
        <v>120000</v>
      </c>
    </row>
    <row r="194" spans="1:6" x14ac:dyDescent="0.3">
      <c r="A194" s="380"/>
      <c r="B194" s="434" t="s">
        <v>169</v>
      </c>
      <c r="C194" s="180"/>
      <c r="D194" s="290">
        <v>745000</v>
      </c>
      <c r="E194" s="191" t="s">
        <v>1</v>
      </c>
      <c r="F194" s="493">
        <v>120000</v>
      </c>
    </row>
    <row r="195" spans="1:6" ht="19.5" thickBot="1" x14ac:dyDescent="0.35">
      <c r="A195" s="403">
        <v>64</v>
      </c>
      <c r="B195" s="435"/>
      <c r="C195" s="181"/>
      <c r="D195" s="291">
        <v>710130</v>
      </c>
      <c r="E195" s="196" t="s">
        <v>2</v>
      </c>
      <c r="F195" s="291">
        <v>120000</v>
      </c>
    </row>
    <row r="197" spans="1:6" x14ac:dyDescent="0.3">
      <c r="B197" s="200" t="s">
        <v>177</v>
      </c>
    </row>
    <row r="198" spans="1:6" x14ac:dyDescent="0.3">
      <c r="B198" s="200" t="s">
        <v>178</v>
      </c>
    </row>
  </sheetData>
  <printOptions horizontalCentered="1" verticalCentered="1"/>
  <pageMargins left="0" right="0" top="0" bottom="0" header="0" footer="0.5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E949-72A8-4B4D-91C2-E10853CB4C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topLeftCell="B34" workbookViewId="0">
      <selection activeCell="J27" sqref="J27"/>
    </sheetView>
  </sheetViews>
  <sheetFormatPr defaultRowHeight="15" x14ac:dyDescent="0.25"/>
  <cols>
    <col min="1" max="1" width="9.140625" hidden="1" customWidth="1"/>
    <col min="2" max="2" width="0.42578125" customWidth="1"/>
    <col min="3" max="3" width="6.5703125" customWidth="1"/>
    <col min="4" max="4" width="87.28515625" customWidth="1"/>
    <col min="5" max="5" width="15" customWidth="1"/>
    <col min="6" max="6" width="5.42578125" customWidth="1"/>
    <col min="7" max="7" width="24" customWidth="1"/>
    <col min="8" max="8" width="20.5703125" customWidth="1"/>
    <col min="9" max="9" width="18" customWidth="1"/>
  </cols>
  <sheetData>
    <row r="1" spans="3:7" ht="18.75" x14ac:dyDescent="0.3">
      <c r="C1" s="1"/>
      <c r="D1" s="1" t="s">
        <v>53</v>
      </c>
      <c r="E1" s="18"/>
      <c r="F1" s="1"/>
      <c r="G1" s="1"/>
    </row>
    <row r="2" spans="3:7" ht="18.75" x14ac:dyDescent="0.3">
      <c r="C2" s="1"/>
      <c r="D2" s="1" t="s">
        <v>0</v>
      </c>
      <c r="E2" s="18"/>
      <c r="F2" s="1"/>
      <c r="G2" s="1"/>
    </row>
    <row r="3" spans="3:7" ht="22.5" x14ac:dyDescent="0.3">
      <c r="C3" s="1"/>
      <c r="D3" s="14"/>
      <c r="E3" s="18"/>
      <c r="F3" s="14"/>
      <c r="G3" s="14"/>
    </row>
    <row r="4" spans="3:7" ht="22.5" x14ac:dyDescent="0.3">
      <c r="C4" s="1"/>
      <c r="D4" s="16" t="s">
        <v>51</v>
      </c>
      <c r="E4" s="19"/>
      <c r="F4" s="15"/>
      <c r="G4" s="14"/>
    </row>
    <row r="5" spans="3:7" ht="22.5" x14ac:dyDescent="0.3">
      <c r="C5" s="1"/>
      <c r="D5" s="1" t="s">
        <v>60</v>
      </c>
      <c r="E5" s="18"/>
      <c r="F5" s="14"/>
      <c r="G5" s="104"/>
    </row>
    <row r="6" spans="3:7" ht="22.5" x14ac:dyDescent="0.3">
      <c r="C6" s="1"/>
      <c r="D6" s="14"/>
      <c r="E6" s="18"/>
      <c r="F6" s="14"/>
      <c r="G6" s="14"/>
    </row>
    <row r="7" spans="3:7" ht="22.5" x14ac:dyDescent="0.3">
      <c r="C7" s="1"/>
      <c r="D7" s="14" t="s">
        <v>70</v>
      </c>
      <c r="E7" s="18"/>
      <c r="F7" s="14"/>
      <c r="G7" s="14"/>
    </row>
    <row r="8" spans="3:7" ht="19.5" thickBot="1" x14ac:dyDescent="0.35">
      <c r="C8" s="1"/>
      <c r="D8" s="1"/>
      <c r="E8" s="18"/>
      <c r="F8" s="1"/>
      <c r="G8" s="1"/>
    </row>
    <row r="9" spans="3:7" ht="18.75" x14ac:dyDescent="0.3">
      <c r="C9" s="3"/>
      <c r="D9" s="54" t="s">
        <v>15</v>
      </c>
      <c r="E9" s="24" t="s">
        <v>18</v>
      </c>
      <c r="F9" s="132"/>
      <c r="G9" s="149"/>
    </row>
    <row r="10" spans="3:7" ht="18.75" x14ac:dyDescent="0.3">
      <c r="C10" s="127"/>
      <c r="D10" s="55" t="s">
        <v>17</v>
      </c>
      <c r="E10" s="23" t="s">
        <v>19</v>
      </c>
      <c r="F10" s="133"/>
      <c r="G10" s="150" t="s">
        <v>3</v>
      </c>
    </row>
    <row r="11" spans="3:7" ht="18.75" x14ac:dyDescent="0.3">
      <c r="C11" s="2"/>
      <c r="D11" s="55" t="s">
        <v>16</v>
      </c>
      <c r="E11" s="23" t="s">
        <v>20</v>
      </c>
      <c r="F11" s="133"/>
      <c r="G11" s="150" t="s">
        <v>21</v>
      </c>
    </row>
    <row r="12" spans="3:7" ht="19.5" thickBot="1" x14ac:dyDescent="0.35">
      <c r="C12" s="2"/>
      <c r="D12" s="1"/>
      <c r="E12" s="23"/>
      <c r="F12" s="133"/>
      <c r="G12" s="151" t="s">
        <v>50</v>
      </c>
    </row>
    <row r="13" spans="3:7" ht="2.25" customHeight="1" thickBot="1" x14ac:dyDescent="0.35">
      <c r="C13" s="2"/>
      <c r="D13" s="1"/>
      <c r="E13" s="23"/>
      <c r="F13" s="133"/>
      <c r="G13" s="148"/>
    </row>
    <row r="14" spans="3:7" ht="19.5" hidden="1" thickBot="1" x14ac:dyDescent="0.35">
      <c r="C14" s="2"/>
      <c r="D14" s="6"/>
      <c r="E14" s="25"/>
      <c r="F14" s="134"/>
      <c r="G14" s="131"/>
    </row>
    <row r="15" spans="3:7" ht="19.5" thickBot="1" x14ac:dyDescent="0.35">
      <c r="C15" s="109">
        <v>0</v>
      </c>
      <c r="D15" s="106">
        <v>1</v>
      </c>
      <c r="E15" s="73"/>
      <c r="F15" s="43">
        <v>2</v>
      </c>
      <c r="G15" s="130">
        <v>3</v>
      </c>
    </row>
    <row r="16" spans="3:7" ht="18.75" x14ac:dyDescent="0.3">
      <c r="C16" s="110"/>
      <c r="D16" s="95"/>
      <c r="E16" s="96" t="s">
        <v>54</v>
      </c>
      <c r="F16" s="135" t="s">
        <v>1</v>
      </c>
      <c r="G16" s="141"/>
    </row>
    <row r="17" spans="3:7" ht="23.25" thickBot="1" x14ac:dyDescent="0.35">
      <c r="C17" s="111"/>
      <c r="D17" s="97" t="s">
        <v>4</v>
      </c>
      <c r="E17" s="96" t="s">
        <v>52</v>
      </c>
      <c r="F17" s="136" t="s">
        <v>2</v>
      </c>
      <c r="G17" s="142">
        <f>G27+G33+G43+G49+G21</f>
        <v>10857000</v>
      </c>
    </row>
    <row r="18" spans="3:7" ht="22.5" x14ac:dyDescent="0.3">
      <c r="C18" s="113">
        <v>51</v>
      </c>
      <c r="D18" s="35" t="s">
        <v>9</v>
      </c>
      <c r="E18" s="37"/>
      <c r="F18" s="38" t="s">
        <v>1</v>
      </c>
      <c r="G18" s="157">
        <f>G22+G24</f>
        <v>1617000</v>
      </c>
    </row>
    <row r="19" spans="3:7" ht="23.25" thickBot="1" x14ac:dyDescent="0.35">
      <c r="C19" s="113"/>
      <c r="D19" s="36" t="s">
        <v>10</v>
      </c>
      <c r="E19" s="37"/>
      <c r="F19" s="155" t="s">
        <v>2</v>
      </c>
      <c r="G19" s="157">
        <f>G23+G25</f>
        <v>1477000</v>
      </c>
    </row>
    <row r="20" spans="3:7" ht="19.5" thickBot="1" x14ac:dyDescent="0.35">
      <c r="C20" s="74"/>
      <c r="D20" s="64"/>
      <c r="E20" s="158"/>
      <c r="F20" s="84" t="s">
        <v>1</v>
      </c>
      <c r="G20" s="159">
        <f>G22+G24</f>
        <v>1617000</v>
      </c>
    </row>
    <row r="21" spans="3:7" ht="19.5" thickBot="1" x14ac:dyDescent="0.35">
      <c r="C21" s="5" t="s">
        <v>7</v>
      </c>
      <c r="D21" s="6" t="s">
        <v>8</v>
      </c>
      <c r="E21" s="160"/>
      <c r="F21" s="161" t="s">
        <v>2</v>
      </c>
      <c r="G21" s="162">
        <f>G23+G25</f>
        <v>1477000</v>
      </c>
    </row>
    <row r="22" spans="3:7" ht="18.75" x14ac:dyDescent="0.3">
      <c r="C22" s="90"/>
      <c r="D22" s="72" t="s">
        <v>43</v>
      </c>
      <c r="E22" s="22">
        <v>510103</v>
      </c>
      <c r="F22" s="32" t="s">
        <v>1</v>
      </c>
      <c r="G22" s="7">
        <v>200000</v>
      </c>
    </row>
    <row r="23" spans="3:7" ht="18.75" x14ac:dyDescent="0.3">
      <c r="C23" s="156">
        <v>1</v>
      </c>
      <c r="D23" s="72" t="s">
        <v>48</v>
      </c>
      <c r="E23" s="22">
        <v>710130</v>
      </c>
      <c r="F23" s="82" t="s">
        <v>2</v>
      </c>
      <c r="G23" s="59">
        <v>200000</v>
      </c>
    </row>
    <row r="24" spans="3:7" ht="18.75" x14ac:dyDescent="0.3">
      <c r="C24" s="101"/>
      <c r="D24" s="107" t="s">
        <v>61</v>
      </c>
      <c r="E24" s="20">
        <v>510103</v>
      </c>
      <c r="F24" s="44" t="s">
        <v>1</v>
      </c>
      <c r="G24" s="100">
        <v>1417000</v>
      </c>
    </row>
    <row r="25" spans="3:7" ht="18.75" x14ac:dyDescent="0.3">
      <c r="C25" s="101">
        <v>2</v>
      </c>
      <c r="D25" s="108" t="s">
        <v>62</v>
      </c>
      <c r="E25" s="21">
        <v>710101</v>
      </c>
      <c r="F25" s="82" t="s">
        <v>2</v>
      </c>
      <c r="G25" s="79">
        <v>1277000</v>
      </c>
    </row>
    <row r="26" spans="3:7" ht="19.5" thickBot="1" x14ac:dyDescent="0.35">
      <c r="C26" s="113">
        <v>65</v>
      </c>
      <c r="D26" s="36" t="s">
        <v>11</v>
      </c>
      <c r="E26" s="37"/>
      <c r="F26" s="38" t="s">
        <v>1</v>
      </c>
      <c r="G26" s="154">
        <f>G28</f>
        <v>2000000</v>
      </c>
    </row>
    <row r="27" spans="3:7" ht="19.5" thickBot="1" x14ac:dyDescent="0.35">
      <c r="C27" s="121"/>
      <c r="D27" s="114"/>
      <c r="E27" s="39"/>
      <c r="F27" s="40" t="s">
        <v>2</v>
      </c>
      <c r="G27" s="92">
        <f>G29</f>
        <v>2000000</v>
      </c>
    </row>
    <row r="28" spans="3:7" ht="19.5" thickBot="1" x14ac:dyDescent="0.35">
      <c r="C28" s="8"/>
      <c r="D28" s="4"/>
      <c r="E28" s="24"/>
      <c r="F28" s="9" t="s">
        <v>1</v>
      </c>
      <c r="G28" s="94">
        <f>G30</f>
        <v>2000000</v>
      </c>
    </row>
    <row r="29" spans="3:7" ht="19.5" thickBot="1" x14ac:dyDescent="0.35">
      <c r="C29" s="10" t="s">
        <v>5</v>
      </c>
      <c r="D29" s="6" t="s">
        <v>6</v>
      </c>
      <c r="E29" s="25"/>
      <c r="F29" s="11" t="s">
        <v>2</v>
      </c>
      <c r="G29" s="94">
        <f>G31</f>
        <v>2000000</v>
      </c>
    </row>
    <row r="30" spans="3:7" ht="18.75" x14ac:dyDescent="0.3">
      <c r="C30" s="29">
        <v>3</v>
      </c>
      <c r="D30" s="72" t="s">
        <v>45</v>
      </c>
      <c r="E30" s="50">
        <v>650401</v>
      </c>
      <c r="F30" s="32" t="s">
        <v>1</v>
      </c>
      <c r="G30" s="30">
        <v>2000000</v>
      </c>
    </row>
    <row r="31" spans="3:7" ht="19.5" thickBot="1" x14ac:dyDescent="0.35">
      <c r="C31" s="122"/>
      <c r="D31" s="80" t="s">
        <v>69</v>
      </c>
      <c r="E31" s="81">
        <v>710101</v>
      </c>
      <c r="F31" s="82" t="s">
        <v>2</v>
      </c>
      <c r="G31" s="31">
        <v>2000000</v>
      </c>
    </row>
    <row r="32" spans="3:7" ht="18.75" x14ac:dyDescent="0.3">
      <c r="C32" s="112">
        <v>67</v>
      </c>
      <c r="D32" s="115" t="s">
        <v>12</v>
      </c>
      <c r="E32" s="98"/>
      <c r="F32" s="99" t="s">
        <v>1</v>
      </c>
      <c r="G32" s="143">
        <f>G34</f>
        <v>1460000</v>
      </c>
    </row>
    <row r="33" spans="3:7" ht="19.5" thickBot="1" x14ac:dyDescent="0.35">
      <c r="C33" s="123"/>
      <c r="D33" s="76"/>
      <c r="E33" s="53"/>
      <c r="F33" s="41" t="s">
        <v>2</v>
      </c>
      <c r="G33" s="144">
        <f>G35</f>
        <v>1460000</v>
      </c>
    </row>
    <row r="34" spans="3:7" ht="18.75" x14ac:dyDescent="0.3">
      <c r="C34" s="8" t="s">
        <v>7</v>
      </c>
      <c r="E34" s="26"/>
      <c r="F34" s="12" t="s">
        <v>1</v>
      </c>
      <c r="G34" s="145">
        <f>G36+G38+G40</f>
        <v>1460000</v>
      </c>
    </row>
    <row r="35" spans="3:7" ht="19.5" thickBot="1" x14ac:dyDescent="0.35">
      <c r="C35" s="86"/>
      <c r="D35" s="6" t="s">
        <v>58</v>
      </c>
      <c r="E35" s="25"/>
      <c r="F35" s="13" t="s">
        <v>2</v>
      </c>
      <c r="G35" s="146">
        <f>G37+G39+G41</f>
        <v>1460000</v>
      </c>
    </row>
    <row r="36" spans="3:7" ht="18.75" x14ac:dyDescent="0.3">
      <c r="C36" s="124">
        <v>4</v>
      </c>
      <c r="D36" s="87" t="s">
        <v>32</v>
      </c>
      <c r="E36" s="88">
        <v>670600</v>
      </c>
      <c r="F36" s="44" t="s">
        <v>1</v>
      </c>
      <c r="G36" s="56">
        <v>700000</v>
      </c>
    </row>
    <row r="37" spans="3:7" ht="18.75" x14ac:dyDescent="0.3">
      <c r="C37" s="57"/>
      <c r="D37" s="17" t="s">
        <v>27</v>
      </c>
      <c r="E37" s="21">
        <v>710130</v>
      </c>
      <c r="F37" s="33" t="s">
        <v>2</v>
      </c>
      <c r="G37" s="31">
        <v>700000</v>
      </c>
    </row>
    <row r="38" spans="3:7" ht="18.75" x14ac:dyDescent="0.3">
      <c r="C38" s="29">
        <v>5</v>
      </c>
      <c r="D38" s="67" t="s">
        <v>28</v>
      </c>
      <c r="E38" s="27">
        <v>670600</v>
      </c>
      <c r="F38" s="44" t="s">
        <v>1</v>
      </c>
      <c r="G38" s="30">
        <v>710000</v>
      </c>
    </row>
    <row r="39" spans="3:7" ht="18.75" x14ac:dyDescent="0.3">
      <c r="C39" s="57"/>
      <c r="D39" s="66" t="s">
        <v>27</v>
      </c>
      <c r="E39" s="47">
        <v>710130</v>
      </c>
      <c r="F39" s="33" t="s">
        <v>2</v>
      </c>
      <c r="G39" s="31">
        <v>710000</v>
      </c>
    </row>
    <row r="40" spans="3:7" ht="18.75" x14ac:dyDescent="0.3">
      <c r="C40" s="58">
        <v>6</v>
      </c>
      <c r="D40" s="116" t="s">
        <v>33</v>
      </c>
      <c r="E40" s="27">
        <v>670600</v>
      </c>
      <c r="F40" s="44" t="s">
        <v>1</v>
      </c>
      <c r="G40" s="30">
        <v>50000</v>
      </c>
    </row>
    <row r="41" spans="3:7" ht="19.5" thickBot="1" x14ac:dyDescent="0.35">
      <c r="C41" s="58"/>
      <c r="D41" s="117" t="s">
        <v>34</v>
      </c>
      <c r="E41" s="28">
        <v>710130</v>
      </c>
      <c r="F41" s="33" t="s">
        <v>2</v>
      </c>
      <c r="G41" s="31">
        <v>50000</v>
      </c>
    </row>
    <row r="42" spans="3:7" ht="18.75" x14ac:dyDescent="0.3">
      <c r="C42" s="112">
        <v>70</v>
      </c>
      <c r="D42" s="35" t="s">
        <v>13</v>
      </c>
      <c r="E42" s="89"/>
      <c r="F42" s="137" t="s">
        <v>1</v>
      </c>
      <c r="G42" s="128">
        <f t="shared" ref="G42:G43" si="0">G44</f>
        <v>25000</v>
      </c>
    </row>
    <row r="43" spans="3:7" ht="19.5" thickBot="1" x14ac:dyDescent="0.35">
      <c r="C43" s="121"/>
      <c r="D43" s="114"/>
      <c r="E43" s="89"/>
      <c r="F43" s="138" t="s">
        <v>2</v>
      </c>
      <c r="G43" s="129">
        <f t="shared" si="0"/>
        <v>25000</v>
      </c>
    </row>
    <row r="44" spans="3:7" ht="18.75" x14ac:dyDescent="0.3">
      <c r="C44" s="8"/>
      <c r="D44" s="61"/>
      <c r="E44" s="85"/>
      <c r="F44" s="139" t="s">
        <v>1</v>
      </c>
      <c r="G44" s="147">
        <f>G46</f>
        <v>25000</v>
      </c>
    </row>
    <row r="45" spans="3:7" ht="18.75" x14ac:dyDescent="0.3">
      <c r="C45" s="2" t="s">
        <v>7</v>
      </c>
      <c r="D45" s="1" t="s">
        <v>59</v>
      </c>
      <c r="E45" s="93"/>
      <c r="F45" s="140" t="s">
        <v>2</v>
      </c>
      <c r="G45" s="147">
        <f>G47</f>
        <v>25000</v>
      </c>
    </row>
    <row r="46" spans="3:7" ht="18.75" x14ac:dyDescent="0.3">
      <c r="C46" s="29">
        <v>7</v>
      </c>
      <c r="D46" s="34" t="s">
        <v>64</v>
      </c>
      <c r="E46" s="88">
        <v>700501</v>
      </c>
      <c r="F46" s="44" t="s">
        <v>1</v>
      </c>
      <c r="G46" s="30">
        <v>25000</v>
      </c>
    </row>
    <row r="47" spans="3:7" ht="18" customHeight="1" thickBot="1" x14ac:dyDescent="0.35">
      <c r="C47" s="57"/>
      <c r="D47" s="62"/>
      <c r="E47" s="63">
        <v>710130</v>
      </c>
      <c r="F47" s="33" t="s">
        <v>2</v>
      </c>
      <c r="G47" s="31">
        <v>25000</v>
      </c>
    </row>
    <row r="48" spans="3:7" ht="19.5" thickBot="1" x14ac:dyDescent="0.35">
      <c r="C48" s="113"/>
      <c r="D48" s="118"/>
      <c r="E48" s="102"/>
      <c r="F48" s="103" t="s">
        <v>1</v>
      </c>
      <c r="G48" s="42">
        <f>G50+G54</f>
        <v>23895000</v>
      </c>
    </row>
    <row r="49" spans="3:7" ht="19.5" thickBot="1" x14ac:dyDescent="0.35">
      <c r="C49" s="125">
        <v>84</v>
      </c>
      <c r="D49" s="119" t="s">
        <v>14</v>
      </c>
      <c r="E49" s="77"/>
      <c r="F49" s="78" t="s">
        <v>2</v>
      </c>
      <c r="G49" s="42">
        <f>G51+G55</f>
        <v>5895000</v>
      </c>
    </row>
    <row r="50" spans="3:7" ht="19.5" thickBot="1" x14ac:dyDescent="0.35">
      <c r="C50" s="126"/>
      <c r="D50" s="4"/>
      <c r="E50" s="75"/>
      <c r="F50" s="68" t="s">
        <v>1</v>
      </c>
      <c r="G50" s="70">
        <v>895000</v>
      </c>
    </row>
    <row r="51" spans="3:7" ht="19.5" thickBot="1" x14ac:dyDescent="0.35">
      <c r="C51" s="152" t="s">
        <v>5</v>
      </c>
      <c r="D51" s="1" t="s">
        <v>6</v>
      </c>
      <c r="E51" s="153"/>
      <c r="F51" s="69" t="s">
        <v>2</v>
      </c>
      <c r="G51" s="70">
        <v>895000</v>
      </c>
    </row>
    <row r="52" spans="3:7" ht="18.75" x14ac:dyDescent="0.3">
      <c r="C52" s="29">
        <v>8</v>
      </c>
      <c r="D52" s="51" t="s">
        <v>46</v>
      </c>
      <c r="E52" s="27">
        <v>840301</v>
      </c>
      <c r="F52" s="48" t="s">
        <v>1</v>
      </c>
      <c r="G52" s="30">
        <v>895000</v>
      </c>
    </row>
    <row r="53" spans="3:7" ht="19.5" thickBot="1" x14ac:dyDescent="0.35">
      <c r="C53" s="58"/>
      <c r="D53" s="46" t="s">
        <v>47</v>
      </c>
      <c r="E53" s="47">
        <v>710130</v>
      </c>
      <c r="F53" s="29" t="s">
        <v>2</v>
      </c>
      <c r="G53" s="60">
        <v>895000</v>
      </c>
    </row>
    <row r="54" spans="3:7" ht="19.5" thickBot="1" x14ac:dyDescent="0.35">
      <c r="C54" s="169"/>
      <c r="D54" s="164"/>
      <c r="E54" s="158"/>
      <c r="F54" s="165" t="s">
        <v>1</v>
      </c>
      <c r="G54" s="166">
        <v>23000000</v>
      </c>
    </row>
    <row r="55" spans="3:7" ht="19.5" thickBot="1" x14ac:dyDescent="0.35">
      <c r="C55" s="170" t="s">
        <v>7</v>
      </c>
      <c r="D55" s="65" t="s">
        <v>8</v>
      </c>
      <c r="E55" s="160"/>
      <c r="F55" s="167" t="s">
        <v>2</v>
      </c>
      <c r="G55" s="168">
        <v>5000000</v>
      </c>
    </row>
    <row r="56" spans="3:7" ht="18.75" x14ac:dyDescent="0.3">
      <c r="C56" s="58">
        <v>9</v>
      </c>
      <c r="D56" s="17" t="s">
        <v>29</v>
      </c>
      <c r="E56" s="47">
        <v>840301</v>
      </c>
      <c r="F56" s="91" t="s">
        <v>1</v>
      </c>
      <c r="G56" s="163">
        <v>23000000</v>
      </c>
    </row>
    <row r="57" spans="3:7" ht="18.75" x14ac:dyDescent="0.3">
      <c r="C57" s="57"/>
      <c r="D57" s="120" t="s">
        <v>30</v>
      </c>
      <c r="E57" s="28">
        <v>710130</v>
      </c>
      <c r="F57" s="49" t="s">
        <v>2</v>
      </c>
      <c r="G57" s="105">
        <v>5000000</v>
      </c>
    </row>
    <row r="59" spans="3:7" x14ac:dyDescent="0.25">
      <c r="D59" t="s">
        <v>65</v>
      </c>
      <c r="E59" t="s">
        <v>66</v>
      </c>
    </row>
    <row r="62" spans="3:7" x14ac:dyDescent="0.25">
      <c r="D62" t="s">
        <v>67</v>
      </c>
      <c r="E62" t="s">
        <v>68</v>
      </c>
    </row>
  </sheetData>
  <pageMargins left="0.25" right="0.25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Sheet2</vt:lpstr>
      <vt:lpstr>Foaie1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2024-01-23T11:21:02Z</cp:lastPrinted>
  <dcterms:created xsi:type="dcterms:W3CDTF">2016-11-07T10:06:35Z</dcterms:created>
  <dcterms:modified xsi:type="dcterms:W3CDTF">2024-02-12T08:59:18Z</dcterms:modified>
</cp:coreProperties>
</file>